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X:\所属共有\005 決算関係\15財政状況資料集（財政状況等一覧表）\R1年度決算\02 2回目（9月）\04 HPアップロードデータ\"/>
    </mc:Choice>
  </mc:AlternateContent>
  <xr:revisionPtr revIDLastSave="0" documentId="13_ncr:1_{C82DF395-A424-4E5C-9986-EE946842B238}"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C39" i="10"/>
  <c r="AM38" i="10"/>
  <c r="C38" i="10"/>
  <c r="AM37" i="10"/>
  <c r="AM36" i="10"/>
  <c r="CO34" i="10"/>
  <c r="CO35" i="10" s="1"/>
  <c r="CO36" i="10" s="1"/>
  <c r="CO37" i="10" s="1"/>
  <c r="CO38" i="10" s="1"/>
  <c r="CO39" i="10" s="1"/>
  <c r="CO40" i="10" s="1"/>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BE34" i="10"/>
  <c r="BE35" i="10" s="1"/>
  <c r="BE36" i="10" s="1"/>
  <c r="BE37" i="10" s="1"/>
  <c r="BE38" i="10" s="1"/>
</calcChain>
</file>

<file path=xl/sharedStrings.xml><?xml version="1.0" encoding="utf-8"?>
<sst xmlns="http://schemas.openxmlformats.org/spreadsheetml/2006/main" count="1157" uniqueCount="644">
  <si>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</si>
  <si>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</si>
  <si>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</si>
  <si>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</si>
  <si>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</si>
  <si>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</si>
  <si>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</si>
  <si>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</si>
  <si>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</si>
  <si>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</si>
  <si>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</si>
  <si>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</si>
  <si>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</si>
  <si>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</si>
  <si>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</si>
  <si>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</si>
  <si>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</si>
  <si>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</si>
  <si>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</si>
  <si>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</si>
  <si>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</si>
  <si>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</si>
  <si>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</si>
  <si>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</si>
  <si>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</si>
  <si>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</si>
  <si>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</si>
  <si>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</si>
  <si>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</si>
  <si>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</si>
  <si>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</si>
  <si>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</si>
  <si>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</si>
  <si>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</si>
  <si>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</si>
  <si>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</si>
  <si>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</si>
  <si>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</si>
  <si>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</si>
  <si>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</si>
  <si>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</si>
  <si>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</si>
  <si>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</si>
  <si>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</si>
  <si>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</si>
  <si>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</si>
  <si>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</si>
  <si>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</si>
  <si>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</si>
  <si>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</si>
  <si>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</si>
  <si>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</si>
  <si>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</si>
  <si>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</si>
  <si>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</si>
  <si>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</si>
  <si>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</si>
  <si>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</si>
  <si>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</si>
  <si>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</si>
  <si>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</si>
  <si>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</si>
  <si>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</si>
  <si>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</si>
  <si>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</si>
  <si>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</si>
  <si>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</si>
  <si>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</si>
  <si>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</si>
  <si>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</si>
  <si>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</si>
  <si>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</si>
  <si>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</si>
  <si>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</si>
  <si>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</si>
  <si>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</si>
  <si>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</si>
  <si>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</si>
  <si>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</si>
  <si>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</si>
  <si>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</si>
  <si>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</si>
  <si>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</si>
  <si>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</si>
  <si>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</si>
  <si>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</si>
  <si>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</si>
  <si>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</si>
  <si>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</si>
  <si>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</si>
  <si>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</si>
  <si>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</si>
  <si>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</si>
  <si>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</si>
  <si>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</si>
  <si>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</si>
  <si>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</si>
  <si>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</si>
  <si>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</si>
  <si>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</si>
  <si>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</si>
  <si>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</si>
  <si>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</si>
  <si>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</si>
  <si>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</si>
  <si>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</si>
  <si>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</si>
  <si>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</si>
  <si>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</si>
  <si>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</si>
  <si>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</si>
  <si>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</si>
  <si>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</si>
  <si>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</si>
  <si>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</si>
  <si>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</si>
  <si>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</si>
  <si>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</si>
  <si>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</si>
  <si>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</si>
  <si>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</si>
  <si>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</si>
  <si>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</si>
  <si>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</si>
  <si>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</si>
  <si>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</si>
  <si>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</si>
  <si>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</si>
  <si>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</si>
  <si>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</si>
  <si>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</si>
  <si>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</si>
  <si>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</si>
  <si>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</si>
  <si>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</si>
  <si>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</si>
  <si>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</si>
  <si>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</si>
  <si>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</si>
  <si>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</si>
  <si>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</si>
  <si>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</si>
  <si>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</si>
  <si>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</si>
  <si>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</si>
  <si>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</si>
  <si>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</si>
  <si>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</si>
  <si>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</si>
  <si>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</si>
  <si>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</si>
  <si>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</si>
  <si>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</si>
  <si>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</si>
  <si>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</si>
  <si>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</si>
  <si>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</si>
  <si>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</si>
  <si>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</si>
  <si>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</si>
  <si>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</si>
  <si>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</si>
  <si>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</si>
  <si>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</si>
  <si>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</si>
  <si>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</si>
  <si>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</si>
  <si>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</si>
  <si>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</si>
  <si>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</si>
  <si>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</si>
  <si>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</si>
  <si>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</si>
  <si>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</si>
  <si>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</si>
  <si>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</si>
  <si>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</si>
  <si>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</si>
  <si>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</si>
  <si>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</si>
  <si>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</si>
  <si>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</si>
  <si>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</si>
  <si>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</si>
  <si>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</si>
  <si>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</si>
  <si>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</si>
  <si>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</si>
  <si>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</si>
  <si>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</si>
  <si>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</si>
  <si>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</si>
  <si>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</si>
  <si>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</si>
  <si>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</si>
  <si>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</si>
  <si>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</si>
  <si>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</si>
  <si>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</si>
  <si>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</si>
  <si>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</si>
  <si>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</si>
  <si>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</si>
  <si>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</si>
  <si>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</si>
  <si>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</si>
  <si>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</si>
  <si>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</si>
  <si>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</si>
  <si>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</si>
  <si>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</si>
  <si>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</si>
  <si>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</si>
  <si>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</si>
  <si>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</si>
  <si>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</si>
  <si>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</si>
  <si>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</si>
  <si>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</si>
  <si>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</si>
  <si>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</si>
  <si>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</si>
  <si>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</si>
  <si>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</si>
  <si>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</si>
  <si>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</si>
  <si>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</si>
  <si>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</si>
  <si>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</si>
  <si>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</si>
  <si>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</si>
  <si>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</si>
  <si>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</si>
  <si>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</si>
  <si>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</si>
  <si>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</si>
  <si>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</si>
  <si>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</si>
  <si>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</si>
  <si>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</si>
  <si>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</si>
  <si>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</si>
  <si>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</si>
  <si>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</si>
  <si>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</si>
  <si>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</si>
  <si>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</si>
  <si>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</si>
  <si>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</si>
  <si>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</si>
  <si>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</si>
  <si>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</si>
  <si>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</si>
  <si>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</si>
  <si>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</si>
  <si>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</si>
  <si>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</si>
  <si>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</si>
  <si>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</si>
  <si>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</si>
  <si>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</si>
  <si>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</si>
  <si>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</si>
  <si>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</si>
  <si>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</si>
  <si>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</si>
  <si>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</si>
  <si>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</si>
  <si>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</si>
  <si>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</si>
  <si>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</si>
  <si>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</si>
  <si>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</si>
  <si>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</si>
  <si>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</si>
  <si>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</si>
  <si>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</si>
  <si>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</si>
  <si>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</si>
  <si>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</si>
  <si>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</si>
  <si>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</si>
  <si>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</si>
  <si>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</si>
  <si>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</si>
  <si>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</si>
  <si>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</si>
  <si>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</si>
  <si>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</si>
  <si>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</si>
  <si>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</si>
  <si>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</si>
  <si>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</si>
  <si>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</si>
  <si>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</si>
  <si>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</si>
  <si>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</si>
  <si>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</si>
  <si>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</si>
  <si>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</si>
  <si>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</si>
  <si>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</si>
  <si>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</si>
  <si>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</si>
  <si>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</si>
  <si>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</si>
  <si>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</si>
  <si>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</si>
  <si>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</si>
  <si>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</si>
  <si>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</si>
  <si>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</si>
  <si>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</si>
  <si>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</si>
  <si>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</si>
  <si>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</si>
  <si>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</si>
  <si>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</si>
  <si>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</si>
  <si>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</si>
  <si>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</si>
  <si>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</si>
  <si>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</si>
  <si>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</si>
  <si>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</si>
  <si>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</si>
  <si>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</si>
  <si>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</si>
  <si>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</si>
  <si>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</si>
  <si>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</si>
  <si>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</si>
  <si>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</si>
  <si>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</si>
  <si>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</si>
  <si>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</si>
  <si>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</si>
  <si>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</si>
  <si>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</si>
  <si>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</si>
  <si>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</si>
  <si>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</si>
  <si>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</si>
  <si>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</si>
  <si>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</si>
  <si>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</si>
  <si>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</si>
  <si>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</si>
  <si>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</si>
  <si>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</si>
  <si>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</si>
  <si>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</si>
  <si>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</si>
  <si>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</si>
  <si>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</si>
  <si>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</si>
  <si>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</si>
  <si>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</si>
  <si>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</si>
  <si>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</si>
  <si>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</si>
  <si>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</si>
  <si>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</si>
  <si>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</si>
  <si>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</si>
  <si>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</si>
  <si>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</si>
  <si>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</si>
  <si>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</si>
  <si>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</si>
  <si>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</si>
  <si>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</si>
  <si>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</si>
  <si>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</si>
  <si>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</si>
  <si>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</si>
  <si>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</si>
  <si>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</si>
  <si>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</si>
  <si>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</si>
  <si>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</si>
  <si>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</si>
  <si>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</si>
  <si>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</si>
  <si>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</si>
  <si>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</si>
  <si>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</si>
  <si>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</si>
  <si>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</si>
  <si>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</si>
  <si>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</si>
  <si>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</si>
  <si>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</si>
  <si>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</si>
  <si>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</si>
  <si>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</si>
  <si>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</si>
  <si>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</si>
  <si>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</si>
  <si>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</si>
  <si>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</si>
  <si>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</si>
  <si>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</si>
  <si>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</si>
  <si>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</si>
  <si>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</si>
  <si>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</si>
  <si>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</si>
  <si>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</si>
  <si>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</si>
  <si>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</si>
  <si>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</si>
  <si>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</si>
  <si>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</si>
  <si>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</si>
  <si>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</si>
  <si>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</si>
  <si>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</si>
  <si>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法非適用企業</t>
    <phoneticPr fontId="5"/>
  </si>
  <si>
    <t>公共下水道事業会計</t>
    <phoneticPr fontId="5"/>
  </si>
  <si>
    <t>法非適用企業</t>
    <phoneticPr fontId="5"/>
  </si>
  <si>
    <t>特定環境保全公共下水道事業会計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</si>
  <si>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</si>
  <si>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</si>
  <si>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</si>
  <si>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</si>
  <si>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</si>
  <si>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</si>
  <si>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</si>
  <si>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</si>
  <si>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</si>
  <si>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</si>
  <si>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</si>
  <si>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</si>
  <si>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</si>
  <si>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</si>
  <si>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</si>
  <si>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</si>
  <si>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</si>
  <si>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</si>
  <si>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</si>
  <si>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</si>
  <si>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</si>
  <si>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</si>
  <si>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</si>
  <si>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</si>
  <si>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</si>
  <si>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</si>
  <si>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</si>
  <si>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</si>
  <si>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</si>
  <si>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</si>
  <si>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</si>
  <si>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</si>
  <si>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</si>
  <si>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</si>
  <si>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</si>
  <si>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</si>
  <si>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</si>
  <si>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</si>
  <si>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</si>
  <si>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</si>
  <si>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</si>
  <si>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</si>
  <si>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</si>
  <si>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</si>
  <si>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</si>
  <si>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</si>
  <si>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</si>
  <si>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</si>
  <si>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</si>
  <si>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</si>
  <si>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</si>
  <si>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</si>
  <si>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</si>
  <si>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</si>
  <si>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</si>
  <si>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</si>
  <si>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</si>
  <si>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</si>
  <si>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</si>
  <si>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</si>
  <si>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</si>
  <si>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</si>
  <si>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</si>
  <si>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</si>
  <si>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</si>
  <si>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</si>
  <si>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</si>
  <si>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</si>
  <si>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</si>
  <si>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</si>
  <si>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</si>
  <si>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</si>
  <si>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</si>
  <si>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</si>
  <si>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</si>
  <si>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</si>
  <si>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</si>
  <si>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</si>
  <si>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</si>
  <si>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</si>
  <si>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</si>
  <si>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</si>
  <si>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</si>
  <si>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</si>
  <si>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</si>
  <si>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</si>
  <si>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</si>
  <si>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</si>
  <si>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</si>
  <si>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</si>
  <si>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</si>
  <si>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</si>
  <si>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</si>
  <si>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</si>
  <si>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</si>
  <si>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</si>
  <si>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</si>
  <si>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</si>
  <si>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</si>
  <si>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</si>
  <si>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</si>
  <si>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</si>
  <si>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</si>
  <si>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</si>
  <si>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</si>
  <si>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</si>
  <si>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</si>
  <si>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</si>
  <si>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</si>
  <si>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</si>
  <si>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</si>
  <si>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</si>
  <si>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</si>
  <si>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</si>
  <si>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</si>
  <si>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</si>
  <si>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</si>
  <si>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</si>
  <si>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</si>
  <si>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</si>
  <si>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</si>
  <si>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</si>
  <si>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</si>
  <si>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</si>
  <si>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</si>
  <si>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</si>
  <si>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</si>
  <si>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</si>
  <si>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</si>
  <si>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</si>
  <si>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</si>
  <si>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</si>
  <si>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</si>
  <si>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</si>
  <si>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</si>
  <si>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</si>
  <si>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</si>
  <si>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</si>
  <si>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</si>
  <si>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</si>
  <si>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</si>
  <si>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</si>
  <si>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</si>
  <si>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</si>
  <si>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</si>
  <si>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</si>
  <si>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</si>
  <si>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</si>
  <si>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</si>
  <si>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</si>
  <si>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</si>
  <si>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</si>
  <si>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</si>
  <si>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</si>
  <si>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</si>
  <si>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</si>
  <si>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</si>
  <si>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0.80</t>
  </si>
  <si>
    <t>病院事業会計</t>
  </si>
  <si>
    <t>一般会計</t>
  </si>
  <si>
    <t>国民健康保険事業会計</t>
  </si>
  <si>
    <t>水道事業会計</t>
  </si>
  <si>
    <t>介護保険事業会計</t>
  </si>
  <si>
    <t>競輪事業会計</t>
  </si>
  <si>
    <t>公共下水道事業会計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</si>
  <si>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</si>
  <si>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</si>
  <si>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</si>
  <si>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</si>
  <si>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</si>
  <si>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</si>
  <si>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</si>
  <si>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</si>
  <si>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</si>
  <si>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基金繰入金5,897</t>
    <rPh sb="0" eb="2">
      <t>キキン</t>
    </rPh>
    <rPh sb="2" eb="5">
      <t>クリイレキン</t>
    </rPh>
    <phoneticPr fontId="2"/>
  </si>
  <si>
    <t>-</t>
    <phoneticPr fontId="2"/>
  </si>
  <si>
    <t>基金繰入金144</t>
    <rPh sb="0" eb="5">
      <t>キキンクリイレキン</t>
    </rPh>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</si>
  <si>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</si>
  <si>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</si>
  <si>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</si>
  <si>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</si>
  <si>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</si>
  <si>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3">
      <t>セイナンノウ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</si>
  <si>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</si>
  <si>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3">
      <t>オオガキシ</t>
    </rPh>
    <rPh sb="3" eb="6">
      <t>アンパチグン</t>
    </rPh>
    <rPh sb="6" eb="9">
      <t>アンパチチョウ</t>
    </rPh>
    <rPh sb="9" eb="10">
      <t>トウ</t>
    </rPh>
    <rPh sb="10" eb="11">
      <t>アン</t>
    </rPh>
    <rPh sb="11" eb="14">
      <t>チュウガッコウ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</si>
  <si>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</si>
  <si>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</si>
  <si>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</si>
  <si>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</si>
  <si>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</si>
  <si>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基金繰入金21</t>
    <phoneticPr fontId="2"/>
  </si>
  <si>
    <t>法適用</t>
    <rPh sb="0" eb="1">
      <t>ホウ</t>
    </rPh>
    <rPh sb="1" eb="3">
      <t>テキヨウ</t>
    </rPh>
    <phoneticPr fontId="2"/>
  </si>
  <si>
    <t>大垣勤労者福祉サービスセンター</t>
    <rPh sb="0" eb="2">
      <t>オオガキ</t>
    </rPh>
    <rPh sb="2" eb="5">
      <t>キンロウシャ</t>
    </rPh>
    <rPh sb="5" eb="7">
      <t>フクシ</t>
    </rPh>
    <phoneticPr fontId="2"/>
  </si>
  <si>
    <t>大垣市文化事業団</t>
    <rPh sb="0" eb="3">
      <t>オオガキシ</t>
    </rPh>
    <rPh sb="3" eb="5">
      <t>ブンカ</t>
    </rPh>
    <rPh sb="5" eb="8">
      <t>ジギョウダン</t>
    </rPh>
    <phoneticPr fontId="2"/>
  </si>
  <si>
    <t>大垣地方市場冷蔵</t>
    <rPh sb="0" eb="2">
      <t>オオガキ</t>
    </rPh>
    <rPh sb="2" eb="4">
      <t>チホウ</t>
    </rPh>
    <rPh sb="4" eb="6">
      <t>イチバ</t>
    </rPh>
    <rPh sb="6" eb="8">
      <t>レイゾウ</t>
    </rPh>
    <phoneticPr fontId="2"/>
  </si>
  <si>
    <t>大垣市土地開発公社</t>
    <rPh sb="0" eb="3">
      <t>オオガキシ</t>
    </rPh>
    <rPh sb="3" eb="5">
      <t>トチ</t>
    </rPh>
    <rPh sb="5" eb="7">
      <t>カイハツ</t>
    </rPh>
    <rPh sb="7" eb="9">
      <t>コウシャ</t>
    </rPh>
    <phoneticPr fontId="2"/>
  </si>
  <si>
    <t>かみいしづ緑の村公社</t>
    <rPh sb="5" eb="6">
      <t>ミドリ</t>
    </rPh>
    <rPh sb="7" eb="8">
      <t>ムラ</t>
    </rPh>
    <rPh sb="8" eb="10">
      <t>コウシャ</t>
    </rPh>
    <phoneticPr fontId="2"/>
  </si>
  <si>
    <t>養老線管理機構</t>
    <rPh sb="0" eb="2">
      <t>ヨウロウ</t>
    </rPh>
    <rPh sb="2" eb="3">
      <t>セン</t>
    </rPh>
    <rPh sb="3" eb="5">
      <t>カンリ</t>
    </rPh>
    <rPh sb="5" eb="7">
      <t>キコウ</t>
    </rPh>
    <phoneticPr fontId="2"/>
  </si>
  <si>
    <t>樽見鉄道株式会社</t>
    <rPh sb="0" eb="2">
      <t>タルミ</t>
    </rPh>
    <rPh sb="2" eb="4">
      <t>テツドウ</t>
    </rPh>
    <rPh sb="4" eb="6">
      <t>カブシキ</t>
    </rPh>
    <rPh sb="6" eb="8">
      <t>カイシャ</t>
    </rPh>
    <phoneticPr fontId="2"/>
  </si>
  <si>
    <t>○</t>
    <phoneticPr fontId="2"/>
  </si>
  <si>
    <t>基金繰入金116</t>
    <phoneticPr fontId="2"/>
  </si>
  <si>
    <t>基金繰入金0</t>
    <phoneticPr fontId="2"/>
  </si>
  <si>
    <t>-</t>
    <phoneticPr fontId="2"/>
  </si>
  <si>
    <t>公共施設整備基金</t>
    <rPh sb="0" eb="8">
      <t>コウキョウシセツセイビキキン</t>
    </rPh>
    <phoneticPr fontId="5"/>
  </si>
  <si>
    <t>養老線支援基金</t>
    <rPh sb="0" eb="7">
      <t>ヨウロウセンシエンキキン</t>
    </rPh>
    <phoneticPr fontId="5"/>
  </si>
  <si>
    <t>水都大垣ふるさと応援基金</t>
    <rPh sb="0" eb="4">
      <t>スイトオオガキ</t>
    </rPh>
    <rPh sb="8" eb="10">
      <t>オウエン</t>
    </rPh>
    <rPh sb="10" eb="12">
      <t>キキン</t>
    </rPh>
    <phoneticPr fontId="5"/>
  </si>
  <si>
    <t>国際協力田口基金</t>
    <rPh sb="0" eb="4">
      <t>コクサイキョウリョク</t>
    </rPh>
    <rPh sb="4" eb="8">
      <t>タグチキキン</t>
    </rPh>
    <phoneticPr fontId="2"/>
  </si>
  <si>
    <t>少年スポーツ振興小川基金</t>
    <rPh sb="0" eb="2">
      <t>ショウネン</t>
    </rPh>
    <rPh sb="6" eb="8">
      <t>シンコウ</t>
    </rPh>
    <rPh sb="8" eb="10">
      <t>オガワ</t>
    </rPh>
    <rPh sb="10" eb="12">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</si>
  <si>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</si>
  <si>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</si>
  <si>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</si>
  <si>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</si>
  <si>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</si>
  <si>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theme="1"/>
        <rFont val="ＭＳ Ｐゴシック"/>
        <family val="3"/>
        <charset val="128"/>
      </rPr>
      <t>　令和元年度において、新庁舎建設事業の本格化により、基金の取崩および、地方債を活用したため、将来負担比率が大きく上昇した。一方、有形固定資産減価償却率については、新庁舎建設事業の本格化により庁舎については大きく減少した。その他は以前高い水準にあるが、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t>
    </r>
    <r>
      <rPr>
        <sz val="11"/>
        <color indexed="8"/>
        <rFont val="ＭＳ Ｐゴシック"/>
        <family val="3"/>
        <charset val="128"/>
      </rPr>
      <t>ともに、老朽化に伴う更新等を計画的に順次進めることで新規整備の抑制と施設の適正管理に努めていく。</t>
    </r>
    <rPh sb="1" eb="3">
      <t>レイワ</t>
    </rPh>
    <rPh sb="3" eb="6">
      <t>ガンネンド</t>
    </rPh>
    <rPh sb="11" eb="14">
      <t>シンチョウシャ</t>
    </rPh>
    <rPh sb="14" eb="18">
      <t>ケンセツジギョウ</t>
    </rPh>
    <rPh sb="19" eb="22">
      <t>ホンカクカ</t>
    </rPh>
    <rPh sb="26" eb="28">
      <t>キキン</t>
    </rPh>
    <rPh sb="29" eb="31">
      <t>トリクズシ</t>
    </rPh>
    <rPh sb="35" eb="38">
      <t>チホウサイ</t>
    </rPh>
    <rPh sb="39" eb="41">
      <t>カツヨウ</t>
    </rPh>
    <rPh sb="46" eb="52">
      <t>ショウライフタンヒリツ</t>
    </rPh>
    <rPh sb="53" eb="54">
      <t>オオ</t>
    </rPh>
    <rPh sb="56" eb="58">
      <t>ジョウショウ</t>
    </rPh>
    <rPh sb="61" eb="63">
      <t>イッポウ</t>
    </rPh>
    <rPh sb="81" eb="88">
      <t>シンチョウシャケンセツジギョウ</t>
    </rPh>
    <rPh sb="89" eb="92">
      <t>ホンカクカ</t>
    </rPh>
    <rPh sb="95" eb="97">
      <t>チョウシャ</t>
    </rPh>
    <rPh sb="102" eb="103">
      <t>オオ</t>
    </rPh>
    <rPh sb="105" eb="107">
      <t>ゲンショウ</t>
    </rPh>
    <rPh sb="114" eb="116">
      <t>イゼン</t>
    </rPh>
    <rPh sb="174" eb="176">
      <t>コンゴ</t>
    </rPh>
    <rPh sb="177" eb="183">
      <t>ソウゴウカンリケイカク</t>
    </rPh>
    <rPh sb="184" eb="188">
      <t>キホンホウシン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</si>
  <si>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</si>
  <si>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</si>
  <si>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</si>
  <si>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</si>
  <si>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</si>
  <si>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</si>
  <si>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実質公債費比率は、類似団体と比較して低い水準にあり、傾向としては横ばいとなっているが今後、庁舎建設事業債の償還が開始されるとともに悪化することが見込まめる。
　将来負担比率は、引き続き土地開発公社の経営健全化を進めたことなどにより将来負担額が減少する一方で、庁舎建設事業債発行による地方債現在高の増加や、基金の取崩を行ったことにより、平成30年度より26.7ポイント増加した。新庁舎建設事業に伴う地方債残高、公債費の増加により指標が悪化しているなかで、老朽化した施設等の更新を行うにあたって、引き続き地方債の活用は不可欠である。交付税措置のある地方債の活用だけでなく、事務事業の徹底した見直しなど財政健全化に向けた取り組みが必要である。</t>
    <rPh sb="27" eb="29">
      <t>ケイコウ</t>
    </rPh>
    <rPh sb="33" eb="34">
      <t>ヨコ</t>
    </rPh>
    <rPh sb="43" eb="45">
      <t>コンゴ</t>
    </rPh>
    <rPh sb="73" eb="75">
      <t>ミコ</t>
    </rPh>
    <rPh sb="89" eb="90">
      <t>ヒ</t>
    </rPh>
    <rPh sb="91" eb="92">
      <t>ツヅ</t>
    </rPh>
    <rPh sb="149" eb="151">
      <t>ゾウカ</t>
    </rPh>
    <rPh sb="153" eb="155">
      <t>キキン</t>
    </rPh>
    <rPh sb="156" eb="158">
      <t>トリクズシ</t>
    </rPh>
    <rPh sb="159" eb="160">
      <t>オコナ</t>
    </rPh>
    <rPh sb="227" eb="230">
      <t>ロウキュウカ</t>
    </rPh>
    <rPh sb="232" eb="235">
      <t>シセツトウ</t>
    </rPh>
    <rPh sb="236" eb="238">
      <t>コウシン</t>
    </rPh>
    <rPh sb="239" eb="240">
      <t>オコナ</t>
    </rPh>
    <rPh sb="247" eb="248">
      <t>ヒ</t>
    </rPh>
    <rPh sb="249" eb="250">
      <t>ツヅ</t>
    </rPh>
    <rPh sb="251" eb="254">
      <t>チホウサイ</t>
    </rPh>
    <rPh sb="255" eb="257">
      <t>カツヨウ</t>
    </rPh>
    <rPh sb="258" eb="261">
      <t>フカケツ</t>
    </rPh>
    <rPh sb="265" eb="270">
      <t>コウフゼイソチ</t>
    </rPh>
    <rPh sb="273" eb="276">
      <t>チホウサイ</t>
    </rPh>
    <rPh sb="277" eb="279">
      <t>カツヨウ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</si>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</sst>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10B14D9-A3AA-46A6-8880-DF6CC5CCAD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5BF0-49EA-9F0D-C97DE86605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53312</c:v>
                </c:pt>
                <c:pt idx="1">
                  <c:v>62969</c:v>
                </c:pt>
                <c:pt idx="2">
                  <c:v>39551</c:v>
                </c:pt>
                <c:pt idx="3">
                  <c:v>55328</c:v>
                </c:pt>
                <c:pt idx="4">
                  <c:v>87194</c:v>
                </c:pt>
              </c:numCache>
            </c:numRef>
          </c:val>
          <c:smooth val="0"/>
          <c:extLst>
            <c:ext xmlns:c16="http://schemas.microsoft.com/office/drawing/2014/chart" uri="{C3380CC4-5D6E-409C-BE32-E72D297353CC}">
              <c16:uniqueId val="{00000001-5BF0-49EA-9F0D-C97DE86605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c:v>
                </c:pt>
                <c:pt idx="1">
                  <c:v>6.1</c:v>
                </c:pt>
                <c:pt idx="2">
                  <c:v>5.88</c:v>
                </c:pt>
                <c:pt idx="3">
                  <c:v>7.02</c:v>
                </c:pt>
                <c:pt idx="4">
                  <c:v>7.98</c:v>
                </c:pt>
              </c:numCache>
            </c:numRef>
          </c:val>
          <c:extLst>
            <c:ext xmlns:c16="http://schemas.microsoft.com/office/drawing/2014/chart" uri="{C3380CC4-5D6E-409C-BE32-E72D297353CC}">
              <c16:uniqueId val="{00000000-0906-49AF-849A-58A23ADD5E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13.06</c:v>
                </c:pt>
                <c:pt idx="1">
                  <c:v>12.68</c:v>
                </c:pt>
                <c:pt idx="2">
                  <c:v>14.04</c:v>
                </c:pt>
                <c:pt idx="3">
                  <c:v>15.73</c:v>
                </c:pt>
                <c:pt idx="4">
                  <c:v>15.16</c:v>
                </c:pt>
              </c:numCache>
            </c:numRef>
          </c:val>
          <c:extLst>
            <c:ext xmlns:c16="http://schemas.microsoft.com/office/drawing/2014/chart" uri="{C3380CC4-5D6E-409C-BE32-E72D297353CC}">
              <c16:uniqueId val="{00000001-0906-49AF-849A-58A23ADD5E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-0.8</c:v>
                </c:pt>
                <c:pt idx="2">
                  <c:v>1.29</c:v>
                </c:pt>
                <c:pt idx="3">
                  <c:v>2.87</c:v>
                </c:pt>
                <c:pt idx="4">
                  <c:v>0.43</c:v>
                </c:pt>
              </c:numCache>
            </c:numRef>
          </c:val>
          <c:smooth val="0"/>
          <c:extLst>
            <c:ext xmlns:c16="http://schemas.microsoft.com/office/drawing/2014/chart" uri="{C3380CC4-5D6E-409C-BE32-E72D297353CC}">
              <c16:uniqueId val="{00000002-0906-49AF-849A-58A23ADD5E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0.05</c:v>
                </c:pt>
                <c:pt idx="6">
                  <c:v>#N/A</c:v>
                </c:pt>
                <c:pt idx="7">
                  <c:v>0.06</c:v>
                </c:pt>
                <c:pt idx="8">
                  <c:v>#N/A</c:v>
                </c:pt>
                <c:pt idx="9">
                  <c:v>0.14000000000000001</c:v>
                </c:pt>
              </c:numCache>
            </c:numRef>
          </c:val>
          <c:extLst>
            <c:ext xmlns:c16="http://schemas.microsoft.com/office/drawing/2014/chart" uri="{C3380CC4-5D6E-409C-BE32-E72D297353CC}">
              <c16:uniqueId val="{00000000-D767-4D42-BF88-B04FFA80AE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67-4D42-BF88-B04FFA80AEE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0.17</c:v>
                </c:pt>
                <c:pt idx="6">
                  <c:v>#N/A</c:v>
                </c:pt>
                <c:pt idx="7">
                  <c:v>0.16</c:v>
                </c:pt>
                <c:pt idx="8">
                  <c:v>#N/A</c:v>
                </c:pt>
                <c:pt idx="9">
                  <c:v>0.15</c:v>
                </c:pt>
              </c:numCache>
            </c:numRef>
          </c:val>
          <c:extLst>
            <c:ext xmlns:c16="http://schemas.microsoft.com/office/drawing/2014/chart" uri="{C3380CC4-5D6E-409C-BE32-E72D297353CC}">
              <c16:uniqueId val="{00000002-D767-4D42-BF88-B04FFA80AEEA}"/>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0.31</c:v>
                </c:pt>
              </c:numCache>
            </c:numRef>
          </c:val>
          <c:extLst>
            <c:ext xmlns:c16="http://schemas.microsoft.com/office/drawing/2014/chart" uri="{C3380CC4-5D6E-409C-BE32-E72D297353CC}">
              <c16:uniqueId val="{00000003-D767-4D42-BF88-B04FFA80AEEA}"/>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3.31</c:v>
                </c:pt>
                <c:pt idx="2">
                  <c:v>#N/A</c:v>
                </c:pt>
                <c:pt idx="3">
                  <c:v>3.51</c:v>
                </c:pt>
                <c:pt idx="4">
                  <c:v>#N/A</c:v>
                </c:pt>
                <c:pt idx="5">
                  <c:v>3.5</c:v>
                </c:pt>
                <c:pt idx="6">
                  <c:v>#N/A</c:v>
                </c:pt>
                <c:pt idx="7">
                  <c:v>3.39</c:v>
                </c:pt>
                <c:pt idx="8">
                  <c:v>#N/A</c:v>
                </c:pt>
                <c:pt idx="9">
                  <c:v>3.39</c:v>
                </c:pt>
              </c:numCache>
            </c:numRef>
          </c:val>
          <c:extLst>
            <c:ext xmlns:c16="http://schemas.microsoft.com/office/drawing/2014/chart" uri="{C3380CC4-5D6E-409C-BE32-E72D297353CC}">
              <c16:uniqueId val="{00000004-D767-4D42-BF88-B04FFA80AEEA}"/>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c:v>
                </c:pt>
                <c:pt idx="2">
                  <c:v>#N/A</c:v>
                </c:pt>
                <c:pt idx="3">
                  <c:v>4.01</c:v>
                </c:pt>
                <c:pt idx="4">
                  <c:v>#N/A</c:v>
                </c:pt>
                <c:pt idx="5">
                  <c:v>4.91</c:v>
                </c:pt>
                <c:pt idx="6">
                  <c:v>#N/A</c:v>
                </c:pt>
                <c:pt idx="7">
                  <c:v>4.7</c:v>
                </c:pt>
                <c:pt idx="8">
                  <c:v>#N/A</c:v>
                </c:pt>
                <c:pt idx="9">
                  <c:v>4.96</c:v>
                </c:pt>
              </c:numCache>
            </c:numRef>
          </c:val>
          <c:extLst>
            <c:ext xmlns:c16="http://schemas.microsoft.com/office/drawing/2014/chart" uri="{C3380CC4-5D6E-409C-BE32-E72D297353CC}">
              <c16:uniqueId val="{00000005-D767-4D42-BF88-B04FFA80AEE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6.7</c:v>
                </c:pt>
                <c:pt idx="2">
                  <c:v>#N/A</c:v>
                </c:pt>
                <c:pt idx="3">
                  <c:v>6.75</c:v>
                </c:pt>
                <c:pt idx="4">
                  <c:v>#N/A</c:v>
                </c:pt>
                <c:pt idx="5">
                  <c:v>6.09</c:v>
                </c:pt>
                <c:pt idx="6">
                  <c:v>#N/A</c:v>
                </c:pt>
                <c:pt idx="7">
                  <c:v>5.88</c:v>
                </c:pt>
                <c:pt idx="8">
                  <c:v>#N/A</c:v>
                </c:pt>
                <c:pt idx="9">
                  <c:v>5.68</c:v>
                </c:pt>
              </c:numCache>
            </c:numRef>
          </c:val>
          <c:extLst>
            <c:ext xmlns:c16="http://schemas.microsoft.com/office/drawing/2014/chart" uri="{C3380CC4-5D6E-409C-BE32-E72D297353CC}">
              <c16:uniqueId val="{00000006-D767-4D42-BF88-B04FFA80AEE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6.55</c:v>
                </c:pt>
                <c:pt idx="2">
                  <c:v>#N/A</c:v>
                </c:pt>
                <c:pt idx="3">
                  <c:v>7.64</c:v>
                </c:pt>
                <c:pt idx="4">
                  <c:v>#N/A</c:v>
                </c:pt>
                <c:pt idx="5">
                  <c:v>8.83</c:v>
                </c:pt>
                <c:pt idx="6">
                  <c:v>#N/A</c:v>
                </c:pt>
                <c:pt idx="7">
                  <c:v>8.08</c:v>
                </c:pt>
                <c:pt idx="8">
                  <c:v>#N/A</c:v>
                </c:pt>
                <c:pt idx="9">
                  <c:v>6.89</c:v>
                </c:pt>
              </c:numCache>
            </c:numRef>
          </c:val>
          <c:extLst>
            <c:ext xmlns:c16="http://schemas.microsoft.com/office/drawing/2014/chart" uri="{C3380CC4-5D6E-409C-BE32-E72D297353CC}">
              <c16:uniqueId val="{00000007-D767-4D42-BF88-B04FFA80AE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6.69</c:v>
                </c:pt>
                <c:pt idx="2">
                  <c:v>#N/A</c:v>
                </c:pt>
                <c:pt idx="3">
                  <c:v>6.09</c:v>
                </c:pt>
                <c:pt idx="4">
                  <c:v>#N/A</c:v>
                </c:pt>
                <c:pt idx="5">
                  <c:v>5.87</c:v>
                </c:pt>
                <c:pt idx="6">
                  <c:v>#N/A</c:v>
                </c:pt>
                <c:pt idx="7">
                  <c:v>7.01</c:v>
                </c:pt>
                <c:pt idx="8">
                  <c:v>#N/A</c:v>
                </c:pt>
                <c:pt idx="9">
                  <c:v>7.97</c:v>
                </c:pt>
              </c:numCache>
            </c:numRef>
          </c:val>
          <c:extLst>
            <c:ext xmlns:c16="http://schemas.microsoft.com/office/drawing/2014/chart" uri="{C3380CC4-5D6E-409C-BE32-E72D297353CC}">
              <c16:uniqueId val="{00000008-D767-4D42-BF88-B04FFA80AEE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78.7</c:v>
                </c:pt>
                <c:pt idx="2">
                  <c:v>#N/A</c:v>
                </c:pt>
                <c:pt idx="3">
                  <c:v>78.64</c:v>
                </c:pt>
                <c:pt idx="4">
                  <c:v>#N/A</c:v>
                </c:pt>
                <c:pt idx="5">
                  <c:v>77.680000000000007</c:v>
                </c:pt>
                <c:pt idx="6">
                  <c:v>#N/A</c:v>
                </c:pt>
                <c:pt idx="7">
                  <c:v>78.17</c:v>
                </c:pt>
                <c:pt idx="8">
                  <c:v>#N/A</c:v>
                </c:pt>
                <c:pt idx="9">
                  <c:v>77.03</c:v>
                </c:pt>
              </c:numCache>
            </c:numRef>
          </c:val>
          <c:extLst>
            <c:ext xmlns:c16="http://schemas.microsoft.com/office/drawing/2014/chart" uri="{C3380CC4-5D6E-409C-BE32-E72D297353CC}">
              <c16:uniqueId val="{00000009-D767-4D42-BF88-B04FFA80AE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6431</c:v>
                </c:pt>
                <c:pt idx="5">
                  <c:v>6634</c:v>
                </c:pt>
                <c:pt idx="8">
                  <c:v>6754</c:v>
                </c:pt>
                <c:pt idx="11">
                  <c:v>6832</c:v>
                </c:pt>
                <c:pt idx="14">
                  <c:v>6818</c:v>
                </c:pt>
              </c:numCache>
            </c:numRef>
          </c:val>
          <c:extLst>
            <c:ext xmlns:c16="http://schemas.microsoft.com/office/drawing/2014/chart" uri="{C3380CC4-5D6E-409C-BE32-E72D297353CC}">
              <c16:uniqueId val="{00000000-A83E-47DD-9D67-176AD5696E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E-47DD-9D67-176AD5696E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205</c:v>
                </c:pt>
                <c:pt idx="3">
                  <c:v>203</c:v>
                </c:pt>
                <c:pt idx="6">
                  <c:v>193</c:v>
                </c:pt>
                <c:pt idx="9">
                  <c:v>220</c:v>
                </c:pt>
                <c:pt idx="12">
                  <c:v>219</c:v>
                </c:pt>
              </c:numCache>
            </c:numRef>
          </c:val>
          <c:extLst>
            <c:ext xmlns:c16="http://schemas.microsoft.com/office/drawing/2014/chart" uri="{C3380CC4-5D6E-409C-BE32-E72D297353CC}">
              <c16:uniqueId val="{00000002-A83E-47DD-9D67-176AD5696E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78</c:v>
                </c:pt>
                <c:pt idx="6">
                  <c:v>97</c:v>
                </c:pt>
                <c:pt idx="9">
                  <c:v>100</c:v>
                </c:pt>
                <c:pt idx="12">
                  <c:v>93</c:v>
                </c:pt>
              </c:numCache>
            </c:numRef>
          </c:val>
          <c:extLst>
            <c:ext xmlns:c16="http://schemas.microsoft.com/office/drawing/2014/chart" uri="{C3380CC4-5D6E-409C-BE32-E72D297353CC}">
              <c16:uniqueId val="{00000003-A83E-47DD-9D67-176AD5696E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1298</c:v>
                </c:pt>
                <c:pt idx="3">
                  <c:v>1499</c:v>
                </c:pt>
                <c:pt idx="6">
                  <c:v>1455</c:v>
                </c:pt>
                <c:pt idx="9">
                  <c:v>1420</c:v>
                </c:pt>
                <c:pt idx="12">
                  <c:v>1482</c:v>
                </c:pt>
              </c:numCache>
            </c:numRef>
          </c:val>
          <c:extLst>
            <c:ext xmlns:c16="http://schemas.microsoft.com/office/drawing/2014/chart" uri="{C3380CC4-5D6E-409C-BE32-E72D297353CC}">
              <c16:uniqueId val="{00000004-A83E-47DD-9D67-176AD5696E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E-47DD-9D67-176AD5696E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E-47DD-9D67-176AD5696E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5100</c:v>
                </c:pt>
                <c:pt idx="3">
                  <c:v>5212</c:v>
                </c:pt>
                <c:pt idx="6">
                  <c:v>5211</c:v>
                </c:pt>
                <c:pt idx="9">
                  <c:v>5289</c:v>
                </c:pt>
                <c:pt idx="12">
                  <c:v>5493</c:v>
                </c:pt>
              </c:numCache>
            </c:numRef>
          </c:val>
          <c:extLst>
            <c:ext xmlns:c16="http://schemas.microsoft.com/office/drawing/2014/chart" uri="{C3380CC4-5D6E-409C-BE32-E72D297353CC}">
              <c16:uniqueId val="{00000007-A83E-47DD-9D67-176AD5696E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301</c:v>
                </c:pt>
                <c:pt idx="2">
                  <c:v>#N/A</c:v>
                </c:pt>
                <c:pt idx="3">
                  <c:v>#N/A</c:v>
                </c:pt>
                <c:pt idx="4">
                  <c:v>358</c:v>
                </c:pt>
                <c:pt idx="5">
                  <c:v>#N/A</c:v>
                </c:pt>
                <c:pt idx="6">
                  <c:v>#N/A</c:v>
                </c:pt>
                <c:pt idx="7">
                  <c:v>202</c:v>
                </c:pt>
                <c:pt idx="8">
                  <c:v>#N/A</c:v>
                </c:pt>
                <c:pt idx="9">
                  <c:v>#N/A</c:v>
                </c:pt>
                <c:pt idx="10">
                  <c:v>197</c:v>
                </c:pt>
                <c:pt idx="11">
                  <c:v>#N/A</c:v>
                </c:pt>
                <c:pt idx="12">
                  <c:v>#N/A</c:v>
                </c:pt>
                <c:pt idx="13">
                  <c:v>469</c:v>
                </c:pt>
                <c:pt idx="14">
                  <c:v>#N/A</c:v>
                </c:pt>
              </c:numCache>
            </c:numRef>
          </c:val>
          <c:smooth val="0"/>
          <c:extLst>
            <c:ext xmlns:c16="http://schemas.microsoft.com/office/drawing/2014/chart" uri="{C3380CC4-5D6E-409C-BE32-E72D297353CC}">
              <c16:uniqueId val="{00000008-A83E-47DD-9D67-176AD5696E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62557</c:v>
                </c:pt>
                <c:pt idx="5">
                  <c:v>61951</c:v>
                </c:pt>
                <c:pt idx="8">
                  <c:v>61151</c:v>
                </c:pt>
                <c:pt idx="11">
                  <c:v>61266</c:v>
                </c:pt>
                <c:pt idx="14">
                  <c:v>60820</c:v>
                </c:pt>
              </c:numCache>
            </c:numRef>
          </c:val>
          <c:extLst>
            <c:ext xmlns:c16="http://schemas.microsoft.com/office/drawing/2014/chart" uri="{C3380CC4-5D6E-409C-BE32-E72D297353CC}">
              <c16:uniqueId val="{00000000-15F4-4D85-BDDA-942401754A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23170</c:v>
                </c:pt>
                <c:pt idx="5">
                  <c:v>23067</c:v>
                </c:pt>
                <c:pt idx="8">
                  <c:v>23108</c:v>
                </c:pt>
                <c:pt idx="11">
                  <c:v>21859</c:v>
                </c:pt>
                <c:pt idx="14">
                  <c:v>18598</c:v>
                </c:pt>
              </c:numCache>
            </c:numRef>
          </c:val>
          <c:extLst>
            <c:ext xmlns:c16="http://schemas.microsoft.com/office/drawing/2014/chart" uri="{C3380CC4-5D6E-409C-BE32-E72D297353CC}">
              <c16:uniqueId val="{00000001-15F4-4D85-BDDA-942401754A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12590</c:v>
                </c:pt>
                <c:pt idx="5">
                  <c:v>13094</c:v>
                </c:pt>
                <c:pt idx="8">
                  <c:v>15196</c:v>
                </c:pt>
                <c:pt idx="11">
                  <c:v>15972</c:v>
                </c:pt>
                <c:pt idx="14">
                  <c:v>12003</c:v>
                </c:pt>
              </c:numCache>
            </c:numRef>
          </c:val>
          <c:extLst>
            <c:ext xmlns:c16="http://schemas.microsoft.com/office/drawing/2014/chart" uri="{C3380CC4-5D6E-409C-BE32-E72D297353CC}">
              <c16:uniqueId val="{00000002-15F4-4D85-BDDA-942401754A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4-4D85-BDDA-942401754A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F4-4D85-BDDA-942401754A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3799</c:v>
                </c:pt>
                <c:pt idx="3">
                  <c:v>3164</c:v>
                </c:pt>
                <c:pt idx="6">
                  <c:v>2512</c:v>
                </c:pt>
                <c:pt idx="9">
                  <c:v>2000</c:v>
                </c:pt>
                <c:pt idx="12">
                  <c:v>1580</c:v>
                </c:pt>
              </c:numCache>
            </c:numRef>
          </c:val>
          <c:extLst>
            <c:ext xmlns:c16="http://schemas.microsoft.com/office/drawing/2014/chart" uri="{C3380CC4-5D6E-409C-BE32-E72D297353CC}">
              <c16:uniqueId val="{00000005-15F4-4D85-BDDA-942401754A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7859</c:v>
                </c:pt>
                <c:pt idx="3">
                  <c:v>8023</c:v>
                </c:pt>
                <c:pt idx="6">
                  <c:v>8180</c:v>
                </c:pt>
                <c:pt idx="9">
                  <c:v>8269</c:v>
                </c:pt>
                <c:pt idx="12">
                  <c:v>8573</c:v>
                </c:pt>
              </c:numCache>
            </c:numRef>
          </c:val>
          <c:extLst>
            <c:ext xmlns:c16="http://schemas.microsoft.com/office/drawing/2014/chart" uri="{C3380CC4-5D6E-409C-BE32-E72D297353CC}">
              <c16:uniqueId val="{00000006-15F4-4D85-BDDA-942401754A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831</c:v>
                </c:pt>
                <c:pt idx="3">
                  <c:v>885</c:v>
                </c:pt>
                <c:pt idx="6">
                  <c:v>932</c:v>
                </c:pt>
                <c:pt idx="9">
                  <c:v>990</c:v>
                </c:pt>
                <c:pt idx="12">
                  <c:v>1056</c:v>
                </c:pt>
              </c:numCache>
            </c:numRef>
          </c:val>
          <c:extLst>
            <c:ext xmlns:c16="http://schemas.microsoft.com/office/drawing/2014/chart" uri="{C3380CC4-5D6E-409C-BE32-E72D297353CC}">
              <c16:uniqueId val="{00000007-15F4-4D85-BDDA-942401754A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19909</c:v>
                </c:pt>
                <c:pt idx="3">
                  <c:v>20193</c:v>
                </c:pt>
                <c:pt idx="6">
                  <c:v>19710</c:v>
                </c:pt>
                <c:pt idx="9">
                  <c:v>19054</c:v>
                </c:pt>
                <c:pt idx="12">
                  <c:v>18092</c:v>
                </c:pt>
              </c:numCache>
            </c:numRef>
          </c:val>
          <c:extLst>
            <c:ext xmlns:c16="http://schemas.microsoft.com/office/drawing/2014/chart" uri="{C3380CC4-5D6E-409C-BE32-E72D297353CC}">
              <c16:uniqueId val="{00000008-15F4-4D85-BDDA-942401754A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6559</c:v>
                </c:pt>
                <c:pt idx="3">
                  <c:v>4986</c:v>
                </c:pt>
                <c:pt idx="6">
                  <c:v>4648</c:v>
                </c:pt>
                <c:pt idx="9">
                  <c:v>4411</c:v>
                </c:pt>
                <c:pt idx="12">
                  <c:v>3506</c:v>
                </c:pt>
              </c:numCache>
            </c:numRef>
          </c:val>
          <c:extLst>
            <c:ext xmlns:c16="http://schemas.microsoft.com/office/drawing/2014/chart" uri="{C3380CC4-5D6E-409C-BE32-E72D297353CC}">
              <c16:uniqueId val="{00000009-15F4-4D85-BDDA-942401754A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63352</c:v>
                </c:pt>
                <c:pt idx="3">
                  <c:v>65555</c:v>
                </c:pt>
                <c:pt idx="6">
                  <c:v>65207</c:v>
                </c:pt>
                <c:pt idx="9">
                  <c:v>67506</c:v>
                </c:pt>
                <c:pt idx="12">
                  <c:v>69823</c:v>
                </c:pt>
              </c:numCache>
            </c:numRef>
          </c:val>
          <c:extLst>
            <c:ext xmlns:c16="http://schemas.microsoft.com/office/drawing/2014/chart" uri="{C3380CC4-5D6E-409C-BE32-E72D297353CC}">
              <c16:uniqueId val="{0000000A-15F4-4D85-BDDA-942401754A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3992</c:v>
                </c:pt>
                <c:pt idx="2">
                  <c:v>#N/A</c:v>
                </c:pt>
                <c:pt idx="3">
                  <c:v>#N/A</c:v>
                </c:pt>
                <c:pt idx="4">
                  <c:v>4694</c:v>
                </c:pt>
                <c:pt idx="5">
                  <c:v>#N/A</c:v>
                </c:pt>
                <c:pt idx="6">
                  <c:v>#N/A</c:v>
                </c:pt>
                <c:pt idx="7">
                  <c:v>1733</c:v>
                </c:pt>
                <c:pt idx="8">
                  <c:v>#N/A</c:v>
                </c:pt>
                <c:pt idx="9">
                  <c:v>#N/A</c:v>
                </c:pt>
                <c:pt idx="10">
                  <c:v>3134</c:v>
                </c:pt>
                <c:pt idx="11">
                  <c:v>#N/A</c:v>
                </c:pt>
                <c:pt idx="12">
                  <c:v>#N/A</c:v>
                </c:pt>
                <c:pt idx="13">
                  <c:v>11209</c:v>
                </c:pt>
                <c:pt idx="14">
                  <c:v>#N/A</c:v>
                </c:pt>
              </c:numCache>
            </c:numRef>
          </c:val>
          <c:smooth val="0"/>
          <c:extLst>
            <c:ext xmlns:c16="http://schemas.microsoft.com/office/drawing/2014/chart" uri="{C3380CC4-5D6E-409C-BE32-E72D297353CC}">
              <c16:uniqueId val="{0000000B-15F4-4D85-BDDA-942401754A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4936</c:v>
                </c:pt>
                <c:pt idx="1">
                  <c:v>5542</c:v>
                </c:pt>
                <c:pt idx="2">
                  <c:v>5352</c:v>
                </c:pt>
              </c:numCache>
            </c:numRef>
          </c:val>
          <c:extLst>
            <c:ext xmlns:c16="http://schemas.microsoft.com/office/drawing/2014/chart" uri="{C3380CC4-5D6E-409C-BE32-E72D297353CC}">
              <c16:uniqueId val="{00000000-AAA9-4AE5-B852-FE33568C94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616</c:v>
                </c:pt>
                <c:pt idx="1">
                  <c:v>1057</c:v>
                </c:pt>
                <c:pt idx="2">
                  <c:v>1148</c:v>
                </c:pt>
              </c:numCache>
            </c:numRef>
          </c:val>
          <c:extLst>
            <c:ext xmlns:c16="http://schemas.microsoft.com/office/drawing/2014/chart" uri="{C3380CC4-5D6E-409C-BE32-E72D297353CC}">
              <c16:uniqueId val="{00000001-AAA9-4AE5-B852-FE33568C94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7697</c:v>
                </c:pt>
                <c:pt idx="1">
                  <c:v>7137</c:v>
                </c:pt>
                <c:pt idx="2">
                  <c:v>3060</c:v>
                </c:pt>
              </c:numCache>
            </c:numRef>
          </c:val>
          <c:extLst>
            <c:ext xmlns:c16="http://schemas.microsoft.com/office/drawing/2014/chart" uri="{C3380CC4-5D6E-409C-BE32-E72D297353CC}">
              <c16:uniqueId val="{00000002-AAA9-4AE5-B852-FE33568C94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{46316658-4318-493D-AB98-4E7B7733ECCE}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4F-4B7B-96C2-445EAB370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{0DB782A0-AAC9-41E3-9572-3596C59F628E}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F-4B7B-96C2-445EAB370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{91E3B766-2409-4687-BE87-86E4437D4C5B}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F-4B7B-96C2-445EAB370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{8B62D432-E118-4E95-BB79-12798F61285B}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F-4B7B-96C2-445EAB370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{346B2BD9-800C-4FC0-B054-5AE33E61E812}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F-4B7B-96C2-445EAB370EC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{4D8068B5-7768-47E2-82BD-3EF473B41A0A}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4F-4B7B-96C2-445EAB370EC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{AACB5D5E-6CF2-41AA-8E7E-2FB4974C183E}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4F-4B7B-96C2-445EAB370EC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{E3F45A1A-5847-4B79-8BB0-B62F76D92B44}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4F-4B7B-96C2-445EAB370EC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{0C1E7869-4485-4B52-83AA-C4F452C03063}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4F-4B7B-96C2-445EAB370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73.8</c:v>
                </c:pt>
                <c:pt idx="16">
                  <c:v>73.5</c:v>
                </c:pt>
                <c:pt idx="24">
                  <c:v>74.5</c:v>
                </c:pt>
                <c:pt idx="32">
                  <c:v>73.2</c:v>
                </c:pt>
              </c:numCache>
            </c:numRef>
          </c:xVal>
          <c:yVal>
            <c:numRef>
              <c:f>公会計指標分析・財政指標組合せ分析表!$BP$51:$DC$51</c:f>
              <c:numCache>
                <c:formatCode>#,##0.0;"▲ "#,##0.0</c:formatCode>
                <c:ptCount val="40"/>
                <c:pt idx="8">
                  <c:v>15.6</c:v>
                </c:pt>
                <c:pt idx="16">
                  <c:v>5.7</c:v>
                </c:pt>
                <c:pt idx="24">
                  <c:v>10.3</c:v>
                </c:pt>
                <c:pt idx="32">
                  <c:v>37</c:v>
                </c:pt>
              </c:numCache>
            </c:numRef>
          </c:yVal>
          <c:smooth val="0"/>
          <c:extLst>
            <c:ext xmlns:c16="http://schemas.microsoft.com/office/drawing/2014/chart" uri="{C3380CC4-5D6E-409C-BE32-E72D297353CC}">
              <c16:uniqueId val="{00000009-7F4F-4B7B-96C2-445EAB370E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{BF14B61E-4975-431E-9306-AAF08410900A}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4F-4B7B-96C2-445EAB370E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{823F1444-6469-4CDF-AA6C-724726BAC25F}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F-4B7B-96C2-445EAB370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{27DB367D-E216-49D5-9FEB-B6E8F83E76EF}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F-4B7B-96C2-445EAB370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{BCBFB471-8A4F-4151-9625-DE6728CABBA3}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F-4B7B-96C2-445EAB370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{D1F65EB3-E4DD-44AE-9BD2-87DB8106F341}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F-4B7B-96C2-445EAB370EC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{938FBF58-4394-4D82-8FE4-333DAD91A48B}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4F-4B7B-96C2-445EAB370ECC}"/>
                </c:ext>
              </c:extLst>
            </c:dLbl>
            <c:dLbl>
              <c:idx val="16"/>
              <c:layout>
                <c:manualLayout>
                  <c:x val="0"/>
                  <c:y val="-3.4627901036954306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{4E95DD3D-3D16-4138-81D9-D5A05E4E7FBF}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4F-4B7B-96C2-445EAB370EC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{B029F7D4-AF22-4719-BE34-8A8225BC25A6}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4F-4B7B-96C2-445EAB370ECC}"/>
                </c:ext>
              </c:extLst>
            </c:dLbl>
            <c:dLbl>
              <c:idx val="32"/>
              <c:layout>
                <c:manualLayout>
                  <c:x val="0"/>
                  <c:y val="3.4627901036954306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{DBCEC0D3-9109-4BC7-9F71-927E256B2987}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4F-4B7B-96C2-445EAB370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7F4F-4B7B-96C2-445EAB370ECC}"/>
            </c:ext>
          </c:extLst>
        </c:ser>
        <c:dLbls>
          <c:showLegendKey val="0"/>
          <c:showVal val="1"/>
          <c:showCatName val="0"/>
          <c:showSerName val="0"/>
          <c:showPercent val="0"/>
          <c:showBubbleSize val="0"/>
        </c:dLbls>
        <c:axId val="46179840"/>
        <c:axId val="46181760"/>
      </c:scatterChart>
      <c:valAx>
        <c:axId val="46179840"/>
        <c:scaling>
          <c:orientation val="minMax"/>
          <c:max val="7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{A521FD27-E6F2-4CDF-BFAC-2064EB467EC6}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14-476B-91B4-B792F57627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{4CD840DA-3D29-42E7-9C12-A2C34E958A7A}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14-476B-91B4-B792F57627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{CBA7C8E7-162E-4D19-B236-07AE7650C8CC}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14-476B-91B4-B792F57627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{53E75845-BCA6-4390-9F1A-75BE87877E0F}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14-476B-91B4-B792F57627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{D9E7947A-81AB-4BE5-BDC3-3414FBFA495B}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14-476B-91B4-B792F576278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{58A1112A-218C-4750-B716-2662D805F2A8}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14-476B-91B4-B792F576278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{B0FEB961-38D5-495D-943A-305AACAA0115}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14-476B-91B4-B792F576278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{D71548C8-FD66-4295-9907-288A96ED184F}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14-476B-91B4-B792F576278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{76627A74-8D70-45AB-A690-6626BEB6E1FF}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14-476B-91B4-B792F57627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0.9</c:v>
                </c:pt>
                <c:pt idx="16">
                  <c:v>0.9</c:v>
                </c:pt>
                <c:pt idx="24">
                  <c:v>0.8</c:v>
                </c:pt>
                <c:pt idx="32">
                  <c:v>0.9</c:v>
                </c:pt>
              </c:numCache>
            </c:numRef>
          </c:xVal>
          <c:yVal>
            <c:numRef>
              <c:f>公会計指標分析・財政指標組合せ分析表!$BP$73:$DC$73</c:f>
              <c:numCache>
                <c:formatCode>#,##0.0;"▲ "#,##0.0</c:formatCode>
                <c:ptCount val="40"/>
                <c:pt idx="0">
                  <c:v>13.3</c:v>
                </c:pt>
                <c:pt idx="8">
                  <c:v>15.6</c:v>
                </c:pt>
                <c:pt idx="16">
                  <c:v>5.7</c:v>
                </c:pt>
                <c:pt idx="24">
                  <c:v>10.3</c:v>
                </c:pt>
                <c:pt idx="32">
                  <c:v>37</c:v>
                </c:pt>
              </c:numCache>
            </c:numRef>
          </c:yVal>
          <c:smooth val="0"/>
          <c:extLst>
            <c:ext xmlns:c16="http://schemas.microsoft.com/office/drawing/2014/chart" uri="{C3380CC4-5D6E-409C-BE32-E72D297353CC}">
              <c16:uniqueId val="{00000009-AB14-476B-91B4-B792F57627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{7168F07D-36FD-41BA-BDB5-4DC100D31700}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14-476B-91B4-B792F57627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{7D18E3C4-ED90-4081-862E-D66EF62E0F50}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14-476B-91B4-B792F57627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{0F84216E-BAB2-4029-A9F9-5AC8F230FA2B}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14-476B-91B4-B792F57627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{DC97EADB-F956-4CC9-B543-75E63013A3FA}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14-476B-91B4-B792F57627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{BABF2333-5066-465D-B6C5-86F4ED0FBEB0}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14-476B-91B4-B792F576278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{2699A274-5766-4022-A5D8-50BD3A5B7967}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14-476B-91B4-B792F576278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{58E25F94-1E97-4987-BDB3-7AE6BBB7885D}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14-476B-91B4-B792F576278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{154C2B47-79C2-4E08-86B3-27592B4E96B3}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14-476B-91B4-B792F576278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{0705AEE0-22DD-4B54-8F8D-D27F7438E92E}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14-476B-91B4-B792F57627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AB14-476B-91B4-B792F5762787}"/>
            </c:ext>
          </c:extLst>
        </c:ser>
        <c:dLbls>
          <c:showLegendKey val="0"/>
          <c:showVal val="1"/>
          <c:showCatName val="0"/>
          <c:showSerName val="0"/>
          <c:showPercent val="0"/>
          <c:showBubbleSize val="0"/>
        </c:dLbls>
        <c:axId val="84219776"/>
        <c:axId val="84234240"/>
      </c:scatterChart>
      <c:valAx>
        <c:axId val="84219776"/>
        <c:scaling>
          <c:orientation val="minMax"/>
          <c:max val="6.5"/>
          <c:min val="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令和元年度の財政力指数は、法人税割、固定資産税（家屋）の増等により分子である基準財政収入額が前年度比で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423</a:t>
          </a:r>
          <a:r>
            <a:rPr kumimoji="1" lang="ja-JP" altLang="en-US" sz="1100">
              <a:latin typeface="ＭＳ Ｐゴシック" panose="020B0600070205080204" pitchFamily="50" charset="-128"/>
              <a:ea typeface="ＭＳ Ｐゴシック" panose="020B0600070205080204" pitchFamily="50" charset="-128"/>
            </a:rPr>
            <a:t>百万円の増となるものの、社会福祉費の増等により分母である基準財政需要額が前年度比で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616</a:t>
          </a:r>
          <a:r>
            <a:rPr kumimoji="1" lang="ja-JP" altLang="en-US" sz="1100">
              <a:latin typeface="ＭＳ Ｐゴシック" panose="020B0600070205080204" pitchFamily="50" charset="-128"/>
              <a:ea typeface="ＭＳ Ｐゴシック" panose="020B0600070205080204" pitchFamily="50" charset="-128"/>
            </a:rPr>
            <a:t>百万円の増となったため、単年度では前年度（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年度に比べ令和元年度が低下したことにより、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0.890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≪単年度財政力指数≫</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0.895</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0.889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0.885</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0.880</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令和元年度の経常収支比率は、分母となる経常一般財源が臨時財政対策債の減等により前年度比</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百万円の減となったほか、分子となる経常経費充当一般財源が前年に比べ</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百万円増、公債費</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百万円、繰出金</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百万円ほか）となったため、前年度比</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89.9</a:t>
          </a:r>
          <a:r>
            <a:rPr kumimoji="1" lang="ja-JP" altLang="en-US" sz="1100">
              <a:latin typeface="ＭＳ Ｐゴシック" panose="020B0600070205080204" pitchFamily="50" charset="-128"/>
              <a:ea typeface="ＭＳ Ｐゴシック" panose="020B0600070205080204" pitchFamily="50" charset="-128"/>
            </a:rPr>
            <a:t>％となった。臨時財政対策債を経常一般財源等から除いた場合は、前年比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94.3</a:t>
          </a:r>
          <a:r>
            <a:rPr kumimoji="1" lang="ja-JP" altLang="en-US" sz="11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939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28363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84667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84667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2500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人件費（退職手当を除き、事業費支弁人件費を含む）は、人事院勧告による給与改定の影響などで前年度比</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物件費は、電子市役所構築事業費、水都大垣ふるさと応援寄附金事業費の増などにより、前年度比</a:t>
          </a:r>
          <a:r>
            <a:rPr kumimoji="1" lang="en-US" altLang="ja-JP" sz="1100">
              <a:latin typeface="ＭＳ Ｐゴシック" panose="020B0600070205080204" pitchFamily="50" charset="-128"/>
              <a:ea typeface="ＭＳ Ｐゴシック" panose="020B0600070205080204" pitchFamily="50" charset="-128"/>
            </a:rPr>
            <a:t>421</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100">
              <a:latin typeface="ＭＳ Ｐゴシック" panose="020B0600070205080204" pitchFamily="50" charset="-128"/>
              <a:ea typeface="ＭＳ Ｐゴシック" panose="020B0600070205080204" pitchFamily="50" charset="-128"/>
            </a:rPr>
            <a:t>521</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17,679</a:t>
          </a:r>
          <a:r>
            <a:rPr kumimoji="1" lang="ja-JP" altLang="en-US" sz="1100">
              <a:latin typeface="ＭＳ Ｐゴシック" panose="020B0600070205080204" pitchFamily="50" charset="-128"/>
              <a:ea typeface="ＭＳ Ｐゴシック" panose="020B0600070205080204" pitchFamily="50" charset="-128"/>
            </a:rPr>
            <a:t>百万円となった。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97436</xdr:rowOff>
    </xdr:from>
    <xdr:to>
      <xdr:col>23</xdr:col>
      <xdr:colOff>133350</xdr:colOff>
      <xdr:row>83</xdr:row>
      <xdr:rowOff>165503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27786"/>
          <a:ext cx="8382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97436</xdr:rowOff>
    </xdr:from>
    <xdr:to>
      <xdr:col>19</xdr:col>
      <xdr:colOff>133350</xdr:colOff>
      <xdr:row>83</xdr:row>
      <xdr:rowOff>101237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27786"/>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75398</xdr:rowOff>
    </xdr:from>
    <xdr:to>
      <xdr:col>15</xdr:col>
      <xdr:colOff>82550</xdr:colOff>
      <xdr:row>83</xdr:row>
      <xdr:rowOff>101237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05748"/>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75398</xdr:rowOff>
    </xdr:from>
    <xdr:to>
      <xdr:col>11</xdr:col>
      <xdr:colOff>31750</xdr:colOff>
      <xdr:row>83</xdr:row>
      <xdr:rowOff>78032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0574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114703</xdr:rowOff>
    </xdr:from>
    <xdr:to>
      <xdr:col>23</xdr:col>
      <xdr:colOff>184150</xdr:colOff>
      <xdr:row>84</xdr:row>
      <xdr:rowOff>44853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131230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46636</xdr:rowOff>
    </xdr:from>
    <xdr:to>
      <xdr:col>19</xdr:col>
      <xdr:colOff>184150</xdr:colOff>
      <xdr:row>83</xdr:row>
      <xdr:rowOff>148236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158413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50437</xdr:rowOff>
    </xdr:from>
    <xdr:to>
      <xdr:col>15</xdr:col>
      <xdr:colOff>133350</xdr:colOff>
      <xdr:row>83</xdr:row>
      <xdr:rowOff>152037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162214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24598</xdr:rowOff>
    </xdr:from>
    <xdr:to>
      <xdr:col>11</xdr:col>
      <xdr:colOff>82550</xdr:colOff>
      <xdr:row>83</xdr:row>
      <xdr:rowOff>126198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136375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27232</xdr:rowOff>
    </xdr:from>
    <xdr:to>
      <xdr:col>7</xdr:col>
      <xdr:colOff>31750</xdr:colOff>
      <xdr:row>83</xdr:row>
      <xdr:rowOff>128832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139009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学歴等によらない能力や業務実績に基づく昇給・昇格の実施のほか、市職員の人材確保に取り組むため、近隣市との均衡を図り、初任給基準を国より高く設定していることなどにより、ラスパイレス指数は</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を超えている。</a:t>
          </a:r>
        </a:p>
        <a:p>
          <a:r>
            <a:rPr kumimoji="1" lang="ja-JP" altLang="en-US" sz="1100">
              <a:latin typeface="ＭＳ Ｐゴシック" panose="020B0600070205080204" pitchFamily="50" charset="-128"/>
              <a:ea typeface="ＭＳ Ｐゴシック" panose="020B0600070205080204" pitchFamily="50" charset="-128"/>
            </a:rPr>
            <a:t>　引き続き、人事院勧告に準拠し、給与の適正化に努める。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61384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653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定員適正化を積極的に進めた結果、病院部門を除く職員数は、平成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1,238</a:t>
          </a:r>
          <a:r>
            <a:rPr kumimoji="1" lang="ja-JP" altLang="en-US" sz="1100">
              <a:latin typeface="ＭＳ Ｐゴシック" panose="020B0600070205080204" pitchFamily="50" charset="-128"/>
              <a:ea typeface="ＭＳ Ｐゴシック" panose="020B0600070205080204" pitchFamily="50" charset="-128"/>
            </a:rPr>
            <a:t>人から、平成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日現在で</a:t>
          </a:r>
          <a:r>
            <a:rPr kumimoji="1" lang="en-US" altLang="ja-JP" sz="1100">
              <a:latin typeface="ＭＳ Ｐゴシック" panose="020B0600070205080204" pitchFamily="50" charset="-128"/>
              <a:ea typeface="ＭＳ Ｐゴシック" panose="020B0600070205080204" pitchFamily="50" charset="-128"/>
            </a:rPr>
            <a:t>1,179</a:t>
          </a:r>
          <a:r>
            <a:rPr kumimoji="1" lang="ja-JP" altLang="en-US" sz="1100">
              <a:latin typeface="ＭＳ Ｐゴシック" panose="020B0600070205080204" pitchFamily="50" charset="-128"/>
              <a:ea typeface="ＭＳ Ｐゴシック" panose="020B0600070205080204" pitchFamily="50" charset="-128"/>
            </a:rPr>
            <a:t>人に減少した。</a:t>
          </a:r>
        </a:p>
        <a:p>
          <a:r>
            <a:rPr kumimoji="1" lang="ja-JP" altLang="en-US" sz="1100">
              <a:latin typeface="ＭＳ Ｐゴシック" panose="020B0600070205080204" pitchFamily="50" charset="-128"/>
              <a:ea typeface="ＭＳ Ｐゴシック" panose="020B0600070205080204" pitchFamily="50" charset="-128"/>
            </a:rPr>
            <a:t>　今後は、新たな課題への対応や市民ニーズの多様化など、増加する行政需要に対応するため、また、安定した行政運営を可能にする体制を維持するため、「第六次定員適正化計画」に基づき、病院部門を除く職員数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1,179</a:t>
          </a:r>
          <a:r>
            <a:rPr kumimoji="1" lang="ja-JP" altLang="en-US" sz="1100">
              <a:latin typeface="ＭＳ Ｐゴシック" panose="020B0600070205080204" pitchFamily="50" charset="-128"/>
              <a:ea typeface="ＭＳ Ｐゴシック" panose="020B0600070205080204" pitchFamily="50" charset="-128"/>
            </a:rPr>
            <a:t>人から令和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1,185</a:t>
          </a:r>
          <a:r>
            <a:rPr kumimoji="1" lang="ja-JP" altLang="en-US" sz="1100">
              <a:latin typeface="ＭＳ Ｐゴシック" panose="020B0600070205080204" pitchFamily="50" charset="-128"/>
              <a:ea typeface="ＭＳ Ｐゴシック" panose="020B0600070205080204" pitchFamily="50" charset="-128"/>
            </a:rPr>
            <a:t>人となるよう定員の適正化に努める。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128778</xdr:rowOff>
    </xdr:from>
    <xdr:to>
      <xdr:col>81</xdr:col>
      <xdr:colOff>44450</xdr:colOff>
      <xdr:row>64</xdr:row>
      <xdr:rowOff>77978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01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46736</xdr:rowOff>
    </xdr:from>
    <xdr:to>
      <xdr:col>77</xdr:col>
      <xdr:colOff>44450</xdr:colOff>
      <xdr:row>63</xdr:row>
      <xdr:rowOff>128778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80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3302</xdr:rowOff>
    </xdr:from>
    <xdr:to>
      <xdr:col>72</xdr:col>
      <xdr:colOff>203200</xdr:colOff>
      <xdr:row>63</xdr:row>
      <xdr:rowOff>46736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0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3302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0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77978</xdr:rowOff>
    </xdr:from>
    <xdr:to>
      <xdr:col>77</xdr:col>
      <xdr:colOff>95250</xdr:colOff>
      <xdr:row>64</xdr:row>
      <xdr:rowOff>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164355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167386</xdr:rowOff>
    </xdr:from>
    <xdr:to>
      <xdr:col>73</xdr:col>
      <xdr:colOff>44450</xdr:colOff>
      <xdr:row>63</xdr:row>
      <xdr:rowOff>97536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82313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123952</xdr:rowOff>
    </xdr:from>
    <xdr:to>
      <xdr:col>68</xdr:col>
      <xdr:colOff>203200</xdr:colOff>
      <xdr:row>63</xdr:row>
      <xdr:rowOff>54102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38879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カ年平均で算出される。平成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年度と令和元年度を比較すると、臨時財政対策債償還費などの増に伴い災害復旧費等に係る基準財政需要額が増加したが、一般会計等公債費が</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百万円増加したため、単年度の実質公債費比率の比較では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％となった。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≪単年度実質公債費比率≫</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140123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471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38</xdr:row>
      <xdr:rowOff>140123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55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552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公営企業債等の償還が進んだことにより公営企業債等繰入見込額が</a:t>
          </a:r>
          <a:r>
            <a:rPr kumimoji="1" lang="en-US" altLang="ja-JP" sz="1100">
              <a:latin typeface="ＭＳ Ｐゴシック" panose="020B0600070205080204" pitchFamily="50" charset="-128"/>
              <a:ea typeface="ＭＳ Ｐゴシック" panose="020B0600070205080204" pitchFamily="50" charset="-128"/>
            </a:rPr>
            <a:t>962</a:t>
          </a:r>
          <a:r>
            <a:rPr kumimoji="1" lang="ja-JP" altLang="en-US" sz="1100">
              <a:latin typeface="ＭＳ Ｐゴシック" panose="020B0600070205080204" pitchFamily="50" charset="-128"/>
              <a:ea typeface="ＭＳ Ｐゴシック" panose="020B0600070205080204" pitchFamily="50" charset="-128"/>
            </a:rPr>
            <a:t>百万円の減となるほか、土地開発公社の経営健全化を推進したことにより土地開発公社に係る将来負担額が</a:t>
          </a:r>
          <a:r>
            <a:rPr kumimoji="1" lang="en-US" altLang="ja-JP" sz="1100">
              <a:latin typeface="ＭＳ Ｐゴシック" panose="020B0600070205080204" pitchFamily="50" charset="-128"/>
              <a:ea typeface="ＭＳ Ｐゴシック" panose="020B0600070205080204" pitchFamily="50" charset="-128"/>
            </a:rPr>
            <a:t>1,124</a:t>
          </a:r>
          <a:r>
            <a:rPr kumimoji="1" lang="ja-JP" altLang="en-US" sz="1100">
              <a:latin typeface="ＭＳ Ｐゴシック" panose="020B0600070205080204" pitchFamily="50" charset="-128"/>
              <a:ea typeface="ＭＳ Ｐゴシック" panose="020B0600070205080204" pitchFamily="50" charset="-128"/>
            </a:rPr>
            <a:t>百万円の減となる一方で、臨時財政対策債や新庁舎建設事業債の発行などにより、一般会計等の地方債現在高が</a:t>
          </a:r>
          <a:r>
            <a:rPr kumimoji="1" lang="en-US" altLang="ja-JP" sz="1100">
              <a:latin typeface="ＭＳ Ｐゴシック" panose="020B0600070205080204" pitchFamily="50" charset="-128"/>
              <a:ea typeface="ＭＳ Ｐゴシック" panose="020B0600070205080204" pitchFamily="50" charset="-128"/>
            </a:rPr>
            <a:t>2,318</a:t>
          </a:r>
          <a:r>
            <a:rPr kumimoji="1" lang="ja-JP" altLang="en-US" sz="1100">
              <a:latin typeface="ＭＳ Ｐゴシック" panose="020B0600070205080204" pitchFamily="50" charset="-128"/>
              <a:ea typeface="ＭＳ Ｐゴシック" panose="020B0600070205080204" pitchFamily="50" charset="-128"/>
            </a:rPr>
            <a:t>百万円の増となり、将来負担額総額は</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また、将来負担額から差し引く充当可能財源等は、新庁舎建設に伴う公共施設整備基金の取り崩し等により充当可能基金残高が</a:t>
          </a:r>
          <a:r>
            <a:rPr kumimoji="1" lang="en-US" altLang="ja-JP" sz="1100">
              <a:latin typeface="ＭＳ Ｐゴシック" panose="020B0600070205080204" pitchFamily="50" charset="-128"/>
              <a:ea typeface="ＭＳ Ｐゴシック" panose="020B0600070205080204" pitchFamily="50" charset="-128"/>
            </a:rPr>
            <a:t>3,968</a:t>
          </a:r>
          <a:r>
            <a:rPr kumimoji="1" lang="ja-JP" altLang="en-US" sz="1100">
              <a:latin typeface="ＭＳ Ｐゴシック" panose="020B0600070205080204" pitchFamily="50" charset="-128"/>
              <a:ea typeface="ＭＳ Ｐゴシック" panose="020B0600070205080204" pitchFamily="50" charset="-128"/>
            </a:rPr>
            <a:t>百万円の減、都市計画税歳入見込額の減により、</a:t>
          </a:r>
          <a:r>
            <a:rPr kumimoji="1" lang="en-US" altLang="ja-JP" sz="1100">
              <a:latin typeface="ＭＳ Ｐゴシック" panose="020B0600070205080204" pitchFamily="50" charset="-128"/>
              <a:ea typeface="ＭＳ Ｐゴシック" panose="020B0600070205080204" pitchFamily="50" charset="-128"/>
            </a:rPr>
            <a:t>3,234</a:t>
          </a:r>
          <a:r>
            <a:rPr kumimoji="1" lang="ja-JP" altLang="en-US" sz="1100">
              <a:latin typeface="ＭＳ Ｐゴシック" panose="020B0600070205080204" pitchFamily="50" charset="-128"/>
              <a:ea typeface="ＭＳ Ｐゴシック" panose="020B0600070205080204" pitchFamily="50" charset="-128"/>
            </a:rPr>
            <a:t>百万円の減となった。将来負担額の増に加え、充当可能財源等の減により、将来負担比率は前年度比</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37.0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15</xdr:row>
      <xdr:rowOff>96520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53513"/>
          <a:ext cx="8382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16214</xdr:rowOff>
    </xdr:from>
    <xdr:to>
      <xdr:col>77</xdr:col>
      <xdr:colOff>44450</xdr:colOff>
      <xdr:row>14</xdr:row>
      <xdr:rowOff>53213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65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16214</xdr:rowOff>
    </xdr:from>
    <xdr:to>
      <xdr:col>72</xdr:col>
      <xdr:colOff>203200</xdr:colOff>
      <xdr:row>14</xdr:row>
      <xdr:rowOff>95843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165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77343</xdr:rowOff>
    </xdr:from>
    <xdr:to>
      <xdr:col>68</xdr:col>
      <xdr:colOff>152400</xdr:colOff>
      <xdr:row>14</xdr:row>
      <xdr:rowOff>95843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7764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116137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77191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45043</xdr:rowOff>
    </xdr:from>
    <xdr:to>
      <xdr:col>68</xdr:col>
      <xdr:colOff>203200</xdr:colOff>
      <xdr:row>14</xdr:row>
      <xdr:rowOff>146643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26543</xdr:rowOff>
    </xdr:from>
    <xdr:to>
      <xdr:col>64</xdr:col>
      <xdr:colOff>152400</xdr:colOff>
      <xdr:row>14</xdr:row>
      <xdr:rowOff>128143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138320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退職者の減少に伴い退職手当が減となる一方で、人事院勧告に伴う給与改定の影響などにより、分子である人件費に係る経常経費充当一般財源は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百万円の増となったほか、分母である経常一般財源等が、臨時財政対策債の減少などにより前年度比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百万円の減となったことにより、人件費に係る経常収支比率は前年度比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38100</xdr:rowOff>
    </xdr:from>
    <xdr:to>
      <xdr:col>24</xdr:col>
      <xdr:colOff>25400</xdr:colOff>
      <xdr:row>36</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本庁舎管理事業費の増などにより、分子である物件費に係る経常経費充当一般財源は前年度比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2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0</xdr:rowOff>
    </xdr:from>
    <xdr:to>
      <xdr:col>82</xdr:col>
      <xdr:colOff>158750</xdr:colOff>
      <xdr:row>17</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認定こども園等給付事業費や児童扶養手当費の増などにより、分子である扶助費に係る経常経費充当一般財源は前年度比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なお、類似団体の平均を上回っている要因は、市単独の老人医療扶助や、子ども医療扶助を行っていることが考えられる。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％）の内訳は、繰出金</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社会保障関係経費の増加に伴い後期高齢者医療事業や介護保険事業に係る繰出金が増となったほか、分母である経常一般財源等が減少したため、繰出金に係る経常収支比率は前年度比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4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5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57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分子である補助費等に係る経常経費充当一般財源は前年度とほぼ同額で、前年度比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分母である経常一般財源等が減少したが、補助費等に係る経常収支比率は増減なしの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35</xdr:row>
      <xdr:rowOff>151493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5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35</xdr:row>
      <xdr:rowOff>151493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年度に借り入れた臨時財政対策債や公共用地先行取得事業債の元金償還が始まったことなどにより、分子である公債費に係る経常経費充当一般財源は前年度比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また、分母である経常一般財源等が減少したため、公債費に係る経常収支比率は前年度比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百万円の増となったほか、分母である経常一般財源等が減少したため、公債費以外に係る経常収支比率は前年度比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53848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10719</xdr:rowOff>
    </xdr:from>
    <xdr:to>
      <xdr:col>29</xdr:col>
      <xdr:colOff>127000</xdr:colOff>
      <xdr:row>15</xdr:row>
      <xdr:rowOff>44552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30094"/>
          <a:ext cx="6477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44552</xdr:rowOff>
    </xdr:from>
    <xdr:to>
      <xdr:col>26</xdr:col>
      <xdr:colOff>50800</xdr:colOff>
      <xdr:row>15</xdr:row>
      <xdr:rowOff>114000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3927"/>
          <a:ext cx="698500" cy="6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114000</xdr:rowOff>
    </xdr:from>
    <xdr:to>
      <xdr:col>22</xdr:col>
      <xdr:colOff>114300</xdr:colOff>
      <xdr:row>15</xdr:row>
      <xdr:rowOff>163286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3375"/>
          <a:ext cx="6985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115783</xdr:rowOff>
    </xdr:from>
    <xdr:to>
      <xdr:col>18</xdr:col>
      <xdr:colOff>177800</xdr:colOff>
      <xdr:row>15</xdr:row>
      <xdr:rowOff>163286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35158"/>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131369</xdr:rowOff>
    </xdr:from>
    <xdr:to>
      <xdr:col>29</xdr:col>
      <xdr:colOff>177800</xdr:colOff>
      <xdr:row>15</xdr:row>
      <xdr:rowOff>61519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147896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165202</xdr:rowOff>
    </xdr:from>
    <xdr:to>
      <xdr:col>26</xdr:col>
      <xdr:colOff>101600</xdr:colOff>
      <xdr:row>15</xdr:row>
      <xdr:rowOff>95352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105529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63200</xdr:rowOff>
    </xdr:from>
    <xdr:to>
      <xdr:col>22</xdr:col>
      <xdr:colOff>165100</xdr:colOff>
      <xdr:row>15</xdr:row>
      <xdr:rowOff>164800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112486</xdr:rowOff>
    </xdr:from>
    <xdr:to>
      <xdr:col>19</xdr:col>
      <xdr:colOff>38100</xdr:colOff>
      <xdr:row>16</xdr:row>
      <xdr:rowOff>42636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64983</xdr:rowOff>
    </xdr:from>
    <xdr:to>
      <xdr:col>15</xdr:col>
      <xdr:colOff>101600</xdr:colOff>
      <xdr:row>15</xdr:row>
      <xdr:rowOff>166583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111608</xdr:rowOff>
    </xdr:from>
    <xdr:to>
      <xdr:col>29</xdr:col>
      <xdr:colOff>127000</xdr:colOff>
      <xdr:row>37</xdr:row>
      <xdr:rowOff>4090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64858"/>
          <a:ext cx="6477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2984</xdr:rowOff>
    </xdr:from>
    <xdr:to>
      <xdr:col>26</xdr:col>
      <xdr:colOff>50800</xdr:colOff>
      <xdr:row>37</xdr:row>
      <xdr:rowOff>4090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27684"/>
          <a:ext cx="698500" cy="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137896</xdr:rowOff>
    </xdr:from>
    <xdr:to>
      <xdr:col>22</xdr:col>
      <xdr:colOff>114300</xdr:colOff>
      <xdr:row>37</xdr:row>
      <xdr:rowOff>2984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1146"/>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137896</xdr:rowOff>
    </xdr:from>
    <xdr:to>
      <xdr:col>18</xdr:col>
      <xdr:colOff>177800</xdr:colOff>
      <xdr:row>36</xdr:row>
      <xdr:rowOff>151461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91146"/>
          <a:ext cx="698500" cy="1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60808</xdr:rowOff>
    </xdr:from>
    <xdr:to>
      <xdr:col>29</xdr:col>
      <xdr:colOff>177800</xdr:colOff>
      <xdr:row>36</xdr:row>
      <xdr:rowOff>162408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32885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124740</xdr:rowOff>
    </xdr:from>
    <xdr:to>
      <xdr:col>26</xdr:col>
      <xdr:colOff>101600</xdr:colOff>
      <xdr:row>37</xdr:row>
      <xdr:rowOff>54890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39667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123634</xdr:rowOff>
    </xdr:from>
    <xdr:to>
      <xdr:col>22</xdr:col>
      <xdr:colOff>165100</xdr:colOff>
      <xdr:row>37</xdr:row>
      <xdr:rowOff>53784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7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38561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6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87096</xdr:rowOff>
    </xdr:from>
    <xdr:to>
      <xdr:col>19</xdr:col>
      <xdr:colOff>38100</xdr:colOff>
      <xdr:row>37</xdr:row>
      <xdr:rowOff>17246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2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100661</xdr:rowOff>
    </xdr:from>
    <xdr:to>
      <xdr:col>15</xdr:col>
      <xdr:colOff>101600</xdr:colOff>
      <xdr:row>37</xdr:row>
      <xdr:rowOff>30811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147739</xdr:rowOff>
    </xdr:from>
    <xdr:to>
      <xdr:col>24</xdr:col>
      <xdr:colOff>63500</xdr:colOff>
      <xdr:row>35</xdr:row>
      <xdr:rowOff>160045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489"/>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157302</xdr:rowOff>
    </xdr:from>
    <xdr:to>
      <xdr:col>19</xdr:col>
      <xdr:colOff>177800</xdr:colOff>
      <xdr:row>35</xdr:row>
      <xdr:rowOff>160045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80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157302</xdr:rowOff>
    </xdr:from>
    <xdr:to>
      <xdr:col>15</xdr:col>
      <xdr:colOff>50800</xdr:colOff>
      <xdr:row>36</xdr:row>
      <xdr:rowOff>19990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805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36</xdr:row>
      <xdr:rowOff>19990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5926"/>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96939</xdr:rowOff>
    </xdr:from>
    <xdr:to>
      <xdr:col>24</xdr:col>
      <xdr:colOff>114300</xdr:colOff>
      <xdr:row>36</xdr:row>
      <xdr:rowOff>27089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75366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109245</xdr:rowOff>
    </xdr:from>
    <xdr:to>
      <xdr:col>20</xdr:col>
      <xdr:colOff>38100</xdr:colOff>
      <xdr:row>36</xdr:row>
      <xdr:rowOff>39395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30522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106502</xdr:rowOff>
    </xdr:from>
    <xdr:to>
      <xdr:col>15</xdr:col>
      <xdr:colOff>101600</xdr:colOff>
      <xdr:row>36</xdr:row>
      <xdr:rowOff>36652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140640</xdr:rowOff>
    </xdr:from>
    <xdr:to>
      <xdr:col>10</xdr:col>
      <xdr:colOff>165100</xdr:colOff>
      <xdr:row>36</xdr:row>
      <xdr:rowOff>70790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61917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xdr:rowOff>
    </xdr:from>
    <xdr:to>
      <xdr:col>6</xdr:col>
      <xdr:colOff>38100</xdr:colOff>
      <xdr:row>35</xdr:row>
      <xdr:rowOff>115976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110439</xdr:rowOff>
    </xdr:from>
    <xdr:to>
      <xdr:col>24</xdr:col>
      <xdr:colOff>63500</xdr:colOff>
      <xdr:row>57</xdr:row>
      <xdr:rowOff>40983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1639"/>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4940</xdr:rowOff>
    </xdr:from>
    <xdr:to>
      <xdr:col>19</xdr:col>
      <xdr:colOff>177800</xdr:colOff>
      <xdr:row>57</xdr:row>
      <xdr:rowOff>40983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759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xdr:rowOff>
    </xdr:from>
    <xdr:to>
      <xdr:col>15</xdr:col>
      <xdr:colOff>50800</xdr:colOff>
      <xdr:row>57</xdr:row>
      <xdr:rowOff>23076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7590"/>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23076</xdr:rowOff>
    </xdr:from>
    <xdr:to>
      <xdr:col>10</xdr:col>
      <xdr:colOff>114300</xdr:colOff>
      <xdr:row>57</xdr:row>
      <xdr:rowOff>42583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72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59639</xdr:rowOff>
    </xdr:from>
    <xdr:to>
      <xdr:col>24</xdr:col>
      <xdr:colOff>114300</xdr:colOff>
      <xdr:row>56</xdr:row>
      <xdr:rowOff>161239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38066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161633</xdr:rowOff>
    </xdr:from>
    <xdr:to>
      <xdr:col>20</xdr:col>
      <xdr:colOff>38100</xdr:colOff>
      <xdr:row>57</xdr:row>
      <xdr:rowOff>91783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125590</xdr:rowOff>
    </xdr:from>
    <xdr:to>
      <xdr:col>15</xdr:col>
      <xdr:colOff>101600</xdr:colOff>
      <xdr:row>57</xdr:row>
      <xdr:rowOff>55740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46867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143726</xdr:rowOff>
    </xdr:from>
    <xdr:to>
      <xdr:col>10</xdr:col>
      <xdr:colOff>165100</xdr:colOff>
      <xdr:row>57</xdr:row>
      <xdr:rowOff>73876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65003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163233</xdr:rowOff>
    </xdr:from>
    <xdr:to>
      <xdr:col>6</xdr:col>
      <xdr:colOff>38100</xdr:colOff>
      <xdr:row>57</xdr:row>
      <xdr:rowOff>93383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84510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48450</xdr:rowOff>
    </xdr:from>
    <xdr:to>
      <xdr:col>24</xdr:col>
      <xdr:colOff>63500</xdr:colOff>
      <xdr:row>76</xdr:row>
      <xdr:rowOff>48640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7865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23876</xdr:rowOff>
    </xdr:from>
    <xdr:to>
      <xdr:col>19</xdr:col>
      <xdr:colOff>177800</xdr:colOff>
      <xdr:row>76</xdr:row>
      <xdr:rowOff>48450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5407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1969</xdr:rowOff>
    </xdr:from>
    <xdr:to>
      <xdr:col>15</xdr:col>
      <xdr:colOff>50800</xdr:colOff>
      <xdr:row>76</xdr:row>
      <xdr:rowOff>23876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216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1969</xdr:rowOff>
    </xdr:from>
    <xdr:to>
      <xdr:col>10</xdr:col>
      <xdr:colOff>114300</xdr:colOff>
      <xdr:row>76</xdr:row>
      <xdr:rowOff>11303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216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169290</xdr:rowOff>
    </xdr:from>
    <xdr:to>
      <xdr:col>24</xdr:col>
      <xdr:colOff>114300</xdr:colOff>
      <xdr:row>76</xdr:row>
      <xdr:rowOff>99440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147717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169100</xdr:rowOff>
    </xdr:from>
    <xdr:to>
      <xdr:col>20</xdr:col>
      <xdr:colOff>38100</xdr:colOff>
      <xdr:row>76</xdr:row>
      <xdr:rowOff>99250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90377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144526</xdr:rowOff>
    </xdr:from>
    <xdr:to>
      <xdr:col>15</xdr:col>
      <xdr:colOff>101600</xdr:colOff>
      <xdr:row>76</xdr:row>
      <xdr:rowOff>74676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65803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122619</xdr:rowOff>
    </xdr:from>
    <xdr:to>
      <xdr:col>10</xdr:col>
      <xdr:colOff>165100</xdr:colOff>
      <xdr:row>76</xdr:row>
      <xdr:rowOff>52769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43896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131953</xdr:rowOff>
    </xdr:from>
    <xdr:to>
      <xdr:col>6</xdr:col>
      <xdr:colOff>38100</xdr:colOff>
      <xdr:row>76</xdr:row>
      <xdr:rowOff>62103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53230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51803</xdr:rowOff>
    </xdr:from>
    <xdr:to>
      <xdr:col>24</xdr:col>
      <xdr:colOff>63500</xdr:colOff>
      <xdr:row>96</xdr:row>
      <xdr:rowOff>39802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9553"/>
          <a:ext cx="838200" cy="1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151549</xdr:rowOff>
    </xdr:from>
    <xdr:to>
      <xdr:col>19</xdr:col>
      <xdr:colOff>177800</xdr:colOff>
      <xdr:row>96</xdr:row>
      <xdr:rowOff>39802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9299"/>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51460</xdr:rowOff>
    </xdr:from>
    <xdr:to>
      <xdr:col>15</xdr:col>
      <xdr:colOff>50800</xdr:colOff>
      <xdr:row>95</xdr:row>
      <xdr:rowOff>151549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39210"/>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51460</xdr:rowOff>
    </xdr:from>
    <xdr:to>
      <xdr:col>10</xdr:col>
      <xdr:colOff>114300</xdr:colOff>
      <xdr:row>96</xdr:row>
      <xdr:rowOff>35573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9210"/>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xdr:rowOff>
    </xdr:from>
    <xdr:to>
      <xdr:col>24</xdr:col>
      <xdr:colOff>114300</xdr:colOff>
      <xdr:row>95</xdr:row>
      <xdr:rowOff>102603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150880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160452</xdr:rowOff>
    </xdr:from>
    <xdr:to>
      <xdr:col>20</xdr:col>
      <xdr:colOff>38100</xdr:colOff>
      <xdr:row>96</xdr:row>
      <xdr:rowOff>90602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100749</xdr:rowOff>
    </xdr:from>
    <xdr:to>
      <xdr:col>15</xdr:col>
      <xdr:colOff>101600</xdr:colOff>
      <xdr:row>96</xdr:row>
      <xdr:rowOff>30899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22026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660</xdr:rowOff>
    </xdr:from>
    <xdr:to>
      <xdr:col>10</xdr:col>
      <xdr:colOff>165100</xdr:colOff>
      <xdr:row>95</xdr:row>
      <xdr:rowOff>102260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93387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156223</xdr:rowOff>
    </xdr:from>
    <xdr:to>
      <xdr:col>6</xdr:col>
      <xdr:colOff>38100</xdr:colOff>
      <xdr:row>96</xdr:row>
      <xdr:rowOff>86373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167197</xdr:rowOff>
    </xdr:from>
    <xdr:to>
      <xdr:col>55</xdr:col>
      <xdr:colOff>0</xdr:colOff>
      <xdr:row>36</xdr:row>
      <xdr:rowOff>80982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67947"/>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167197</xdr:rowOff>
    </xdr:from>
    <xdr:to>
      <xdr:col>50</xdr:col>
      <xdr:colOff>114300</xdr:colOff>
      <xdr:row>36</xdr:row>
      <xdr:rowOff>130099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67947"/>
          <a:ext cx="88900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130099</xdr:rowOff>
    </xdr:from>
    <xdr:to>
      <xdr:col>45</xdr:col>
      <xdr:colOff>177800</xdr:colOff>
      <xdr:row>37</xdr:row>
      <xdr:rowOff>38463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02299"/>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65601</xdr:rowOff>
    </xdr:from>
    <xdr:to>
      <xdr:col>41</xdr:col>
      <xdr:colOff>50800</xdr:colOff>
      <xdr:row>37</xdr:row>
      <xdr:rowOff>38463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37801"/>
          <a:ext cx="889000" cy="1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30182</xdr:rowOff>
    </xdr:from>
    <xdr:to>
      <xdr:col>55</xdr:col>
      <xdr:colOff>50800</xdr:colOff>
      <xdr:row>36</xdr:row>
      <xdr:rowOff>131782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53059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116397</xdr:rowOff>
    </xdr:from>
    <xdr:to>
      <xdr:col>50</xdr:col>
      <xdr:colOff>165100</xdr:colOff>
      <xdr:row>36</xdr:row>
      <xdr:rowOff>46547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63074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79299</xdr:rowOff>
    </xdr:from>
    <xdr:to>
      <xdr:col>46</xdr:col>
      <xdr:colOff>38100</xdr:colOff>
      <xdr:row>37</xdr:row>
      <xdr:rowOff>9449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25976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159113</xdr:rowOff>
    </xdr:from>
    <xdr:to>
      <xdr:col>41</xdr:col>
      <xdr:colOff>101600</xdr:colOff>
      <xdr:row>37</xdr:row>
      <xdr:rowOff>89263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105790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14801</xdr:rowOff>
    </xdr:from>
    <xdr:to>
      <xdr:col>36</xdr:col>
      <xdr:colOff>165100</xdr:colOff>
      <xdr:row>36</xdr:row>
      <xdr:rowOff>116401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132928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89545</xdr:rowOff>
    </xdr:from>
    <xdr:to>
      <xdr:col>55</xdr:col>
      <xdr:colOff>0</xdr:colOff>
      <xdr:row>56</xdr:row>
      <xdr:rowOff>132202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04945"/>
          <a:ext cx="838200" cy="7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29334</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3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132202</xdr:rowOff>
    </xdr:from>
    <xdr:to>
      <xdr:col>50</xdr:col>
      <xdr:colOff>114300</xdr:colOff>
      <xdr:row>58</xdr:row>
      <xdr:rowOff>149964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3402"/>
          <a:ext cx="889000" cy="36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168734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128979</xdr:rowOff>
    </xdr:from>
    <xdr:to>
      <xdr:col>45</xdr:col>
      <xdr:colOff>177800</xdr:colOff>
      <xdr:row>58</xdr:row>
      <xdr:rowOff>149964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58729"/>
          <a:ext cx="889000" cy="5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107015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128979</xdr:rowOff>
    </xdr:from>
    <xdr:to>
      <xdr:col>41</xdr:col>
      <xdr:colOff>50800</xdr:colOff>
      <xdr:row>57</xdr:row>
      <xdr:rowOff>6838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58729"/>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38745</xdr:rowOff>
    </xdr:from>
    <xdr:to>
      <xdr:col>55</xdr:col>
      <xdr:colOff>50800</xdr:colOff>
      <xdr:row>52</xdr:row>
      <xdr:rowOff>140345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146969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81402</xdr:rowOff>
    </xdr:from>
    <xdr:to>
      <xdr:col>50</xdr:col>
      <xdr:colOff>165100</xdr:colOff>
      <xdr:row>57</xdr:row>
      <xdr:rowOff>11552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99164</xdr:rowOff>
    </xdr:from>
    <xdr:to>
      <xdr:col>46</xdr:col>
      <xdr:colOff>38100</xdr:colOff>
      <xdr:row>59</xdr:row>
      <xdr:rowOff>29314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20441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78179</xdr:rowOff>
    </xdr:from>
    <xdr:to>
      <xdr:col>41</xdr:col>
      <xdr:colOff>101600</xdr:colOff>
      <xdr:row>56</xdr:row>
      <xdr:rowOff>8329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24856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127488</xdr:rowOff>
    </xdr:from>
    <xdr:to>
      <xdr:col>36</xdr:col>
      <xdr:colOff>165100</xdr:colOff>
      <xdr:row>57</xdr:row>
      <xdr:rowOff>57638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75398</xdr:rowOff>
    </xdr:from>
    <xdr:to>
      <xdr:col>55</xdr:col>
      <xdr:colOff>0</xdr:colOff>
      <xdr:row>77</xdr:row>
      <xdr:rowOff>165238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05598"/>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127355</xdr:rowOff>
    </xdr:from>
    <xdr:to>
      <xdr:col>50</xdr:col>
      <xdr:colOff>114300</xdr:colOff>
      <xdr:row>77</xdr:row>
      <xdr:rowOff>165238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2900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23571</xdr:rowOff>
    </xdr:from>
    <xdr:to>
      <xdr:col>45</xdr:col>
      <xdr:colOff>177800</xdr:colOff>
      <xdr:row>77</xdr:row>
      <xdr:rowOff>127355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53771"/>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23571</xdr:rowOff>
    </xdr:from>
    <xdr:to>
      <xdr:col>41</xdr:col>
      <xdr:colOff>50800</xdr:colOff>
      <xdr:row>76</xdr:row>
      <xdr:rowOff>93066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53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24598</xdr:rowOff>
    </xdr:from>
    <xdr:to>
      <xdr:col>55</xdr:col>
      <xdr:colOff>50800</xdr:colOff>
      <xdr:row>76</xdr:row>
      <xdr:rowOff>126198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47475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114438</xdr:rowOff>
    </xdr:from>
    <xdr:to>
      <xdr:col>50</xdr:col>
      <xdr:colOff>165100</xdr:colOff>
      <xdr:row>78</xdr:row>
      <xdr:rowOff>44588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35715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76555</xdr:rowOff>
    </xdr:from>
    <xdr:to>
      <xdr:col>46</xdr:col>
      <xdr:colOff>38100</xdr:colOff>
      <xdr:row>78</xdr:row>
      <xdr:rowOff>6705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169282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144221</xdr:rowOff>
    </xdr:from>
    <xdr:to>
      <xdr:col>41</xdr:col>
      <xdr:colOff>101600</xdr:colOff>
      <xdr:row>76</xdr:row>
      <xdr:rowOff>74371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90898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42266</xdr:rowOff>
    </xdr:from>
    <xdr:to>
      <xdr:col>36</xdr:col>
      <xdr:colOff>165100</xdr:colOff>
      <xdr:row>76</xdr:row>
      <xdr:rowOff>143866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134993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54051</xdr:rowOff>
    </xdr:from>
    <xdr:to>
      <xdr:col>55</xdr:col>
      <xdr:colOff>0</xdr:colOff>
      <xdr:row>94</xdr:row>
      <xdr:rowOff>97447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27451"/>
          <a:ext cx="838200" cy="3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97447</xdr:rowOff>
    </xdr:from>
    <xdr:to>
      <xdr:col>50</xdr:col>
      <xdr:colOff>114300</xdr:colOff>
      <xdr:row>96</xdr:row>
      <xdr:rowOff>119983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13747"/>
          <a:ext cx="889000" cy="3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109220</xdr:rowOff>
    </xdr:from>
    <xdr:to>
      <xdr:col>45</xdr:col>
      <xdr:colOff>177800</xdr:colOff>
      <xdr:row>96</xdr:row>
      <xdr:rowOff>119983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8420"/>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109220</xdr:rowOff>
    </xdr:from>
    <xdr:to>
      <xdr:col>41</xdr:col>
      <xdr:colOff>50800</xdr:colOff>
      <xdr:row>96</xdr:row>
      <xdr:rowOff>126251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6842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3251</xdr:rowOff>
    </xdr:from>
    <xdr:to>
      <xdr:col>55</xdr:col>
      <xdr:colOff>50800</xdr:colOff>
      <xdr:row>92</xdr:row>
      <xdr:rowOff>104851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26128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46647</xdr:rowOff>
    </xdr:from>
    <xdr:to>
      <xdr:col>50</xdr:col>
      <xdr:colOff>165100</xdr:colOff>
      <xdr:row>94</xdr:row>
      <xdr:rowOff>148247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164774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9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69183</xdr:rowOff>
    </xdr:from>
    <xdr:to>
      <xdr:col>46</xdr:col>
      <xdr:colOff>38100</xdr:colOff>
      <xdr:row>96</xdr:row>
      <xdr:rowOff>170783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58420</xdr:rowOff>
    </xdr:from>
    <xdr:to>
      <xdr:col>41</xdr:col>
      <xdr:colOff>101600</xdr:colOff>
      <xdr:row>96</xdr:row>
      <xdr:rowOff>160020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151147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75451</xdr:rowOff>
    </xdr:from>
    <xdr:to>
      <xdr:col>36</xdr:col>
      <xdr:colOff>165100</xdr:colOff>
      <xdr:row>97</xdr:row>
      <xdr:rowOff>5601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22128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20188</xdr:rowOff>
    </xdr:from>
    <xdr:to>
      <xdr:col>85</xdr:col>
      <xdr:colOff>127000</xdr:colOff>
      <xdr:row>38</xdr:row>
      <xdr:rowOff>128818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35288"/>
          <a:ext cx="838200" cy="1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20188</xdr:rowOff>
    </xdr:from>
    <xdr:to>
      <xdr:col>81</xdr:col>
      <xdr:colOff>50800</xdr:colOff>
      <xdr:row>38</xdr:row>
      <xdr:rowOff>117206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35288"/>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117206</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32306"/>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96815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1915"/>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78018</xdr:rowOff>
    </xdr:from>
    <xdr:to>
      <xdr:col>85</xdr:col>
      <xdr:colOff>177800</xdr:colOff>
      <xdr:row>39</xdr:row>
      <xdr:rowOff>8168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164395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140838</xdr:rowOff>
    </xdr:from>
    <xdr:to>
      <xdr:col>81</xdr:col>
      <xdr:colOff>101600</xdr:colOff>
      <xdr:row>38</xdr:row>
      <xdr:rowOff>70988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62115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5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66406</xdr:rowOff>
    </xdr:from>
    <xdr:to>
      <xdr:col>76</xdr:col>
      <xdr:colOff>165100</xdr:colOff>
      <xdr:row>38</xdr:row>
      <xdr:rowOff>168006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159133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46015</xdr:rowOff>
    </xdr:from>
    <xdr:to>
      <xdr:col>67</xdr:col>
      <xdr:colOff>101600</xdr:colOff>
      <xdr:row>38</xdr:row>
      <xdr:rowOff>147615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138742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163337</xdr:rowOff>
    </xdr:from>
    <xdr:to>
      <xdr:col>85</xdr:col>
      <xdr:colOff>127000</xdr:colOff>
      <xdr:row>77</xdr:row>
      <xdr:rowOff>21811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93537"/>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21811</xdr:rowOff>
    </xdr:from>
    <xdr:to>
      <xdr:col>81</xdr:col>
      <xdr:colOff>50800</xdr:colOff>
      <xdr:row>77</xdr:row>
      <xdr:rowOff>34612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346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34612</xdr:rowOff>
    </xdr:from>
    <xdr:to>
      <xdr:col>76</xdr:col>
      <xdr:colOff>114300</xdr:colOff>
      <xdr:row>77</xdr:row>
      <xdr:rowOff>35001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62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35001</xdr:rowOff>
    </xdr:from>
    <xdr:to>
      <xdr:col>71</xdr:col>
      <xdr:colOff>177800</xdr:colOff>
      <xdr:row>77</xdr:row>
      <xdr:rowOff>52490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6651"/>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112537</xdr:rowOff>
    </xdr:from>
    <xdr:to>
      <xdr:col>85</xdr:col>
      <xdr:colOff>177800</xdr:colOff>
      <xdr:row>77</xdr:row>
      <xdr:rowOff>42687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90964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142461</xdr:rowOff>
    </xdr:from>
    <xdr:to>
      <xdr:col>81</xdr:col>
      <xdr:colOff>101600</xdr:colOff>
      <xdr:row>77</xdr:row>
      <xdr:rowOff>72611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155262</xdr:rowOff>
    </xdr:from>
    <xdr:to>
      <xdr:col>76</xdr:col>
      <xdr:colOff>165100</xdr:colOff>
      <xdr:row>77</xdr:row>
      <xdr:rowOff>85412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155651</xdr:rowOff>
    </xdr:from>
    <xdr:to>
      <xdr:col>72</xdr:col>
      <xdr:colOff>38100</xdr:colOff>
      <xdr:row>77</xdr:row>
      <xdr:rowOff>85801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1690</xdr:rowOff>
    </xdr:from>
    <xdr:to>
      <xdr:col>67</xdr:col>
      <xdr:colOff>101600</xdr:colOff>
      <xdr:row>77</xdr:row>
      <xdr:rowOff>103290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94417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137740</xdr:rowOff>
    </xdr:from>
    <xdr:to>
      <xdr:col>85</xdr:col>
      <xdr:colOff>127000</xdr:colOff>
      <xdr:row>93</xdr:row>
      <xdr:rowOff>131209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911140"/>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153759</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139591</xdr:rowOff>
    </xdr:from>
    <xdr:to>
      <xdr:col>81</xdr:col>
      <xdr:colOff>50800</xdr:colOff>
      <xdr:row>93</xdr:row>
      <xdr:rowOff>131209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5741541"/>
          <a:ext cx="889000" cy="3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158985</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4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139591</xdr:rowOff>
    </xdr:from>
    <xdr:to>
      <xdr:col>76</xdr:col>
      <xdr:colOff>114300</xdr:colOff>
      <xdr:row>93</xdr:row>
      <xdr:rowOff>152110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5741541"/>
          <a:ext cx="889000" cy="3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12137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7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29972</xdr:rowOff>
    </xdr:from>
    <xdr:to>
      <xdr:col>71</xdr:col>
      <xdr:colOff>177800</xdr:colOff>
      <xdr:row>93</xdr:row>
      <xdr:rowOff>152110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5974822"/>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170197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86940</xdr:rowOff>
    </xdr:from>
    <xdr:to>
      <xdr:col>85</xdr:col>
      <xdr:colOff>177800</xdr:colOff>
      <xdr:row>93</xdr:row>
      <xdr:rowOff>17090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109817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7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80409</xdr:rowOff>
    </xdr:from>
    <xdr:to>
      <xdr:col>81</xdr:col>
      <xdr:colOff>101600</xdr:colOff>
      <xdr:row>94</xdr:row>
      <xdr:rowOff>10559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0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27086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58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88791</xdr:rowOff>
    </xdr:from>
    <xdr:to>
      <xdr:col>76</xdr:col>
      <xdr:colOff>165100</xdr:colOff>
      <xdr:row>92</xdr:row>
      <xdr:rowOff>18941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6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35468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4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101310</xdr:rowOff>
    </xdr:from>
    <xdr:to>
      <xdr:col>72</xdr:col>
      <xdr:colOff>38100</xdr:colOff>
      <xdr:row>94</xdr:row>
      <xdr:rowOff>31460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0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47987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582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150622</xdr:rowOff>
    </xdr:from>
    <xdr:to>
      <xdr:col>67</xdr:col>
      <xdr:colOff>101600</xdr:colOff>
      <xdr:row>93</xdr:row>
      <xdr:rowOff>80772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59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71899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27305</xdr:rowOff>
    </xdr:from>
    <xdr:to>
      <xdr:col>116</xdr:col>
      <xdr:colOff>63500</xdr:colOff>
      <xdr:row>38</xdr:row>
      <xdr:rowOff>35878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4240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xdr:rowOff>
    </xdr:from>
    <xdr:to>
      <xdr:col>111</xdr:col>
      <xdr:colOff>177800</xdr:colOff>
      <xdr:row>38</xdr:row>
      <xdr:rowOff>35878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18021"/>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166751</xdr:rowOff>
    </xdr:from>
    <xdr:to>
      <xdr:col>107</xdr:col>
      <xdr:colOff>50800</xdr:colOff>
      <xdr:row>38</xdr:row>
      <xdr:rowOff>2921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1040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142367</xdr:rowOff>
    </xdr:from>
    <xdr:to>
      <xdr:col>102</xdr:col>
      <xdr:colOff>114300</xdr:colOff>
      <xdr:row>37</xdr:row>
      <xdr:rowOff>166751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8601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26179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147955</xdr:rowOff>
    </xdr:from>
    <xdr:to>
      <xdr:col>116</xdr:col>
      <xdr:colOff>114300</xdr:colOff>
      <xdr:row>38</xdr:row>
      <xdr:rowOff>78105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126382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156528</xdr:rowOff>
    </xdr:from>
    <xdr:to>
      <xdr:col>112</xdr:col>
      <xdr:colOff>38100</xdr:colOff>
      <xdr:row>38</xdr:row>
      <xdr:rowOff>86678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77805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123571</xdr:rowOff>
    </xdr:from>
    <xdr:to>
      <xdr:col>107</xdr:col>
      <xdr:colOff>101600</xdr:colOff>
      <xdr:row>38</xdr:row>
      <xdr:rowOff>53721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44848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115951</xdr:rowOff>
    </xdr:from>
    <xdr:to>
      <xdr:col>102</xdr:col>
      <xdr:colOff>165100</xdr:colOff>
      <xdr:row>38</xdr:row>
      <xdr:rowOff>46101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37228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91567</xdr:rowOff>
    </xdr:from>
    <xdr:to>
      <xdr:col>98</xdr:col>
      <xdr:colOff>38100</xdr:colOff>
      <xdr:row>38</xdr:row>
      <xdr:rowOff>21717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38244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112116</xdr:rowOff>
    </xdr:from>
    <xdr:to>
      <xdr:col>116</xdr:col>
      <xdr:colOff>63500</xdr:colOff>
      <xdr:row>57</xdr:row>
      <xdr:rowOff>123469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84766"/>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159931</xdr:rowOff>
    </xdr:from>
    <xdr:to>
      <xdr:col>111</xdr:col>
      <xdr:colOff>177800</xdr:colOff>
      <xdr:row>57</xdr:row>
      <xdr:rowOff>123469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761131"/>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19989</xdr:rowOff>
    </xdr:from>
    <xdr:to>
      <xdr:col>107</xdr:col>
      <xdr:colOff>50800</xdr:colOff>
      <xdr:row>56</xdr:row>
      <xdr:rowOff>159931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621189"/>
          <a:ext cx="8890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49954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9093</xdr:rowOff>
    </xdr:from>
    <xdr:to>
      <xdr:col>102</xdr:col>
      <xdr:colOff>114300</xdr:colOff>
      <xdr:row>56</xdr:row>
      <xdr:rowOff>19989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6102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28389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129315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61316</xdr:rowOff>
    </xdr:from>
    <xdr:to>
      <xdr:col>116</xdr:col>
      <xdr:colOff>114300</xdr:colOff>
      <xdr:row>57</xdr:row>
      <xdr:rowOff>162916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39743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72669</xdr:rowOff>
    </xdr:from>
    <xdr:to>
      <xdr:col>112</xdr:col>
      <xdr:colOff>38100</xdr:colOff>
      <xdr:row>58</xdr:row>
      <xdr:rowOff>2819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165396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109131</xdr:rowOff>
    </xdr:from>
    <xdr:to>
      <xdr:col>107</xdr:col>
      <xdr:colOff>101600</xdr:colOff>
      <xdr:row>57</xdr:row>
      <xdr:rowOff>39281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55808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4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140639</xdr:rowOff>
    </xdr:from>
    <xdr:to>
      <xdr:col>102</xdr:col>
      <xdr:colOff>165100</xdr:colOff>
      <xdr:row>56</xdr:row>
      <xdr:rowOff>70789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87316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129743</xdr:rowOff>
    </xdr:from>
    <xdr:to>
      <xdr:col>98</xdr:col>
      <xdr:colOff>38100</xdr:colOff>
      <xdr:row>56</xdr:row>
      <xdr:rowOff>59893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76420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18314</xdr:rowOff>
    </xdr:from>
    <xdr:to>
      <xdr:col>116</xdr:col>
      <xdr:colOff>63500</xdr:colOff>
      <xdr:row>73</xdr:row>
      <xdr:rowOff>56307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34164"/>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56307</xdr:rowOff>
    </xdr:from>
    <xdr:to>
      <xdr:col>111</xdr:col>
      <xdr:colOff>177800</xdr:colOff>
      <xdr:row>73</xdr:row>
      <xdr:rowOff>60285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7215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85615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58547</xdr:rowOff>
    </xdr:from>
    <xdr:to>
      <xdr:col>107</xdr:col>
      <xdr:colOff>50800</xdr:colOff>
      <xdr:row>73</xdr:row>
      <xdr:rowOff>60285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743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58547</xdr:rowOff>
    </xdr:from>
    <xdr:to>
      <xdr:col>102</xdr:col>
      <xdr:colOff>114300</xdr:colOff>
      <xdr:row>73</xdr:row>
      <xdr:rowOff>124201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74397"/>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138964</xdr:rowOff>
    </xdr:from>
    <xdr:to>
      <xdr:col>116</xdr:col>
      <xdr:colOff>114300</xdr:colOff>
      <xdr:row>73</xdr:row>
      <xdr:rowOff>69114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4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161841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5507</xdr:rowOff>
    </xdr:from>
    <xdr:to>
      <xdr:col>112</xdr:col>
      <xdr:colOff>38100</xdr:colOff>
      <xdr:row>73</xdr:row>
      <xdr:rowOff>107107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123634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9485</xdr:rowOff>
    </xdr:from>
    <xdr:to>
      <xdr:col>107</xdr:col>
      <xdr:colOff>101600</xdr:colOff>
      <xdr:row>73</xdr:row>
      <xdr:rowOff>111085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127612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3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7747</xdr:rowOff>
    </xdr:from>
    <xdr:to>
      <xdr:col>102</xdr:col>
      <xdr:colOff>165100</xdr:colOff>
      <xdr:row>73</xdr:row>
      <xdr:rowOff>109347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73401</xdr:rowOff>
    </xdr:from>
    <xdr:to>
      <xdr:col>98</xdr:col>
      <xdr:colOff>38100</xdr:colOff>
      <xdr:row>74</xdr:row>
      <xdr:rowOff>3551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166128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405,406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39,249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％）の増となった。最も大きな割合を占め増減の大きかった普通建設事業費では、住民一人当たり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87,194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31,866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57.6</a:t>
          </a:r>
          <a:r>
            <a:rPr kumimoji="1" lang="ja-JP" altLang="en-US" sz="1300">
              <a:latin typeface="ＭＳ Ｐゴシック" panose="020B0600070205080204" pitchFamily="50" charset="-128"/>
              <a:ea typeface="ＭＳ Ｐゴシック" panose="020B0600070205080204" pitchFamily="50" charset="-128"/>
            </a:rPr>
            <a:t>％）の増となっており、新庁舎建設事業費（住民一人当たり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27,238</a:t>
          </a:r>
          <a:r>
            <a:rPr kumimoji="1" lang="ja-JP" altLang="en-US" sz="1300">
              <a:latin typeface="ＭＳ Ｐゴシック" panose="020B0600070205080204" pitchFamily="50" charset="-128"/>
              <a:ea typeface="ＭＳ Ｐゴシック" panose="020B0600070205080204" pitchFamily="50" charset="-128"/>
            </a:rPr>
            <a:t>円増）や福田公園整備事業費（住民一人当たり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円増）などの増が主な要因である。</a:t>
          </a:r>
        </a:p>
        <a:p>
          <a:r>
            <a:rPr kumimoji="1" lang="ja-JP" altLang="en-US" sz="1300">
              <a:latin typeface="ＭＳ Ｐゴシック" panose="020B0600070205080204" pitchFamily="50" charset="-128"/>
              <a:ea typeface="ＭＳ Ｐゴシック" panose="020B0600070205080204" pitchFamily="50" charset="-128"/>
            </a:rPr>
            <a:t>　次に大きな割合を占める扶助費（児童手当、子ども医療扶助費など）では、認定こども園等給付事業費の増などにより住民一人当たり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77,807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4,185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補助費等は、市制</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周年記念事業費や養老線管理機構負担金の減などにより住民一人当たり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36,298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％）の減、災害復旧事業費は住民一人当たり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号の影響にかかる事業費などがあったため、前年度比</a:t>
          </a:r>
          <a:r>
            <a:rPr kumimoji="1" lang="en-US" altLang="ja-JP" sz="1300">
              <a:latin typeface="ＭＳ Ｐゴシック" panose="020B0600070205080204" pitchFamily="50" charset="-128"/>
              <a:ea typeface="ＭＳ Ｐゴシック" panose="020B0600070205080204" pitchFamily="50" charset="-128"/>
            </a:rPr>
            <a:t>1,188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％）の減、積立金は、水都大垣ふるさと応援基金積立金、教育施設にかかる公共施設整備基金の増などにより住民一人当たり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10,668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％）の増となっており、これらの項目で比較的大きな増減が見られた。</a:t>
          </a:r>
        </a:p>
        <a:p>
          <a:r>
            <a:rPr kumimoji="1" lang="ja-JP" altLang="en-US" sz="1300">
              <a:latin typeface="ＭＳ Ｐゴシック" panose="020B0600070205080204" pitchFamily="50" charset="-128"/>
              <a:ea typeface="ＭＳ Ｐゴシック" panose="020B0600070205080204" pitchFamily="50" charset="-128"/>
            </a:rPr>
            <a:t>　そのほか、人件費が住民一人当たり</a:t>
          </a:r>
          <a:r>
            <a:rPr kumimoji="1" lang="en-US" altLang="ja-JP" sz="1300">
              <a:latin typeface="ＭＳ Ｐゴシック" panose="020B0600070205080204" pitchFamily="50" charset="-128"/>
              <a:ea typeface="ＭＳ Ｐゴシック" panose="020B0600070205080204" pitchFamily="50" charset="-128"/>
            </a:rPr>
            <a:t>55,289</a:t>
          </a:r>
          <a:r>
            <a:rPr kumimoji="1" lang="ja-JP" altLang="en-US" sz="1300">
              <a:latin typeface="ＭＳ Ｐゴシック" panose="020B0600070205080204" pitchFamily="50" charset="-128"/>
              <a:ea typeface="ＭＳ Ｐゴシック" panose="020B0600070205080204" pitchFamily="50" charset="-128"/>
            </a:rPr>
            <a:t>円、物件費が住民一人当たり</a:t>
          </a:r>
          <a:r>
            <a:rPr kumimoji="1" lang="en-US" altLang="ja-JP" sz="1300">
              <a:latin typeface="ＭＳ Ｐゴシック" panose="020B0600070205080204" pitchFamily="50" charset="-128"/>
              <a:ea typeface="ＭＳ Ｐゴシック" panose="020B0600070205080204" pitchFamily="50" charset="-128"/>
            </a:rPr>
            <a:t>51,768</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33,966</a:t>
          </a:r>
          <a:r>
            <a:rPr kumimoji="1" lang="ja-JP" altLang="en-US" sz="1300">
              <a:latin typeface="ＭＳ Ｐゴシック" panose="020B0600070205080204" pitchFamily="50" charset="-128"/>
              <a:ea typeface="ＭＳ Ｐゴシック" panose="020B0600070205080204" pitchFamily="50" charset="-128"/>
            </a:rPr>
            <a:t>円、貸付金が住民一人当たり</a:t>
          </a:r>
          <a:r>
            <a:rPr kumimoji="1" lang="en-US" altLang="ja-JP" sz="1300">
              <a:latin typeface="ＭＳ Ｐゴシック" panose="020B0600070205080204" pitchFamily="50" charset="-128"/>
              <a:ea typeface="ＭＳ Ｐゴシック" panose="020B0600070205080204" pitchFamily="50" charset="-128"/>
            </a:rPr>
            <a:t>7,224</a:t>
          </a:r>
          <a:r>
            <a:rPr kumimoji="1" lang="ja-JP" altLang="en-US" sz="1300">
              <a:latin typeface="ＭＳ Ｐゴシック" panose="020B0600070205080204" pitchFamily="50" charset="-128"/>
              <a:ea typeface="ＭＳ Ｐゴシック" panose="020B0600070205080204" pitchFamily="50" charset="-128"/>
            </a:rPr>
            <a:t>円などとなっている。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113030</xdr:rowOff>
    </xdr:from>
    <xdr:to>
      <xdr:col>24</xdr:col>
      <xdr:colOff>63500</xdr:colOff>
      <xdr:row>37</xdr:row>
      <xdr:rowOff>8255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2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113030</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5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8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133985</xdr:rowOff>
    </xdr:from>
    <xdr:to>
      <xdr:col>10</xdr:col>
      <xdr:colOff>114300</xdr:colOff>
      <xdr:row>37</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328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128905</xdr:rowOff>
    </xdr:from>
    <xdr:to>
      <xdr:col>24</xdr:col>
      <xdr:colOff>114300</xdr:colOff>
      <xdr:row>37</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62230</xdr:rowOff>
    </xdr:from>
    <xdr:to>
      <xdr:col>20</xdr:col>
      <xdr:colOff>38100</xdr:colOff>
      <xdr:row>36</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85090</xdr:rowOff>
    </xdr:from>
    <xdr:to>
      <xdr:col>10</xdr:col>
      <xdr:colOff>165100</xdr:colOff>
      <xdr:row>38</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83185</xdr:rowOff>
    </xdr:from>
    <xdr:to>
      <xdr:col>6</xdr:col>
      <xdr:colOff>38100</xdr:colOff>
      <xdr:row>35</xdr:row>
      <xdr:rowOff>13335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23480</xdr:rowOff>
    </xdr:from>
    <xdr:to>
      <xdr:col>24</xdr:col>
      <xdr:colOff>63500</xdr:colOff>
      <xdr:row>53</xdr:row>
      <xdr:rowOff>86505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595980"/>
          <a:ext cx="838200" cy="5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86505</xdr:rowOff>
    </xdr:from>
    <xdr:to>
      <xdr:col>19</xdr:col>
      <xdr:colOff>177800</xdr:colOff>
      <xdr:row>55</xdr:row>
      <xdr:rowOff>101387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173355"/>
          <a:ext cx="889000" cy="3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101387</xdr:rowOff>
    </xdr:from>
    <xdr:to>
      <xdr:col>15</xdr:col>
      <xdr:colOff>50800</xdr:colOff>
      <xdr:row>56</xdr:row>
      <xdr:rowOff>45037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31137"/>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156319</xdr:rowOff>
    </xdr:from>
    <xdr:to>
      <xdr:col>10</xdr:col>
      <xdr:colOff>114300</xdr:colOff>
      <xdr:row>56</xdr:row>
      <xdr:rowOff>45037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86069"/>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144130</xdr:rowOff>
    </xdr:from>
    <xdr:to>
      <xdr:col>24</xdr:col>
      <xdr:colOff>114300</xdr:colOff>
      <xdr:row>50</xdr:row>
      <xdr:rowOff>74280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5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97157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4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35705</xdr:rowOff>
    </xdr:from>
    <xdr:to>
      <xdr:col>20</xdr:col>
      <xdr:colOff>38100</xdr:colOff>
      <xdr:row>53</xdr:row>
      <xdr:rowOff>137305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1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153832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88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50587</xdr:rowOff>
    </xdr:from>
    <xdr:to>
      <xdr:col>15</xdr:col>
      <xdr:colOff>101600</xdr:colOff>
      <xdr:row>55</xdr:row>
      <xdr:rowOff>152187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168714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165687</xdr:rowOff>
    </xdr:from>
    <xdr:to>
      <xdr:col>10</xdr:col>
      <xdr:colOff>165100</xdr:colOff>
      <xdr:row>56</xdr:row>
      <xdr:rowOff>95837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86964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105519</xdr:rowOff>
    </xdr:from>
    <xdr:to>
      <xdr:col>6</xdr:col>
      <xdr:colOff>38100</xdr:colOff>
      <xdr:row>56</xdr:row>
      <xdr:rowOff>35669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26796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82686</xdr:rowOff>
    </xdr:from>
    <xdr:to>
      <xdr:col>24</xdr:col>
      <xdr:colOff>63500</xdr:colOff>
      <xdr:row>77</xdr:row>
      <xdr:rowOff>89568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284336"/>
          <a:ext cx="8382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38465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97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82686</xdr:rowOff>
    </xdr:from>
    <xdr:to>
      <xdr:col>19</xdr:col>
      <xdr:colOff>177800</xdr:colOff>
      <xdr:row>77</xdr:row>
      <xdr:rowOff>119560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84336"/>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76039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143791</xdr:rowOff>
    </xdr:from>
    <xdr:to>
      <xdr:col>15</xdr:col>
      <xdr:colOff>50800</xdr:colOff>
      <xdr:row>77</xdr:row>
      <xdr:rowOff>119560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73991"/>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92453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143791</xdr:rowOff>
    </xdr:from>
    <xdr:to>
      <xdr:col>10</xdr:col>
      <xdr:colOff>114300</xdr:colOff>
      <xdr:row>78</xdr:row>
      <xdr:rowOff>31504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73991"/>
          <a:ext cx="889000" cy="2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38768</xdr:rowOff>
    </xdr:from>
    <xdr:to>
      <xdr:col>24</xdr:col>
      <xdr:colOff>114300</xdr:colOff>
      <xdr:row>77</xdr:row>
      <xdr:rowOff>140368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17195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31886</xdr:rowOff>
    </xdr:from>
    <xdr:to>
      <xdr:col>20</xdr:col>
      <xdr:colOff>38100</xdr:colOff>
      <xdr:row>77</xdr:row>
      <xdr:rowOff>133486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124613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68760</xdr:rowOff>
    </xdr:from>
    <xdr:to>
      <xdr:col>15</xdr:col>
      <xdr:colOff>101600</xdr:colOff>
      <xdr:row>77</xdr:row>
      <xdr:rowOff>170360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161487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92991</xdr:rowOff>
    </xdr:from>
    <xdr:to>
      <xdr:col>10</xdr:col>
      <xdr:colOff>165100</xdr:colOff>
      <xdr:row>77</xdr:row>
      <xdr:rowOff>23141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89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152154</xdr:rowOff>
    </xdr:from>
    <xdr:to>
      <xdr:col>6</xdr:col>
      <xdr:colOff>38100</xdr:colOff>
      <xdr:row>78</xdr:row>
      <xdr:rowOff>82304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98831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42030</xdr:rowOff>
    </xdr:from>
    <xdr:to>
      <xdr:col>24</xdr:col>
      <xdr:colOff>63500</xdr:colOff>
      <xdr:row>96</xdr:row>
      <xdr:rowOff>48603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01230"/>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117697</xdr:rowOff>
    </xdr:from>
    <xdr:to>
      <xdr:col>19</xdr:col>
      <xdr:colOff>177800</xdr:colOff>
      <xdr:row>96</xdr:row>
      <xdr:rowOff>48603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33997"/>
          <a:ext cx="889000" cy="2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76949</xdr:rowOff>
    </xdr:from>
    <xdr:to>
      <xdr:col>15</xdr:col>
      <xdr:colOff>50800</xdr:colOff>
      <xdr:row>94</xdr:row>
      <xdr:rowOff>117697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21799"/>
          <a:ext cx="889000" cy="2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76949</xdr:rowOff>
    </xdr:from>
    <xdr:to>
      <xdr:col>10</xdr:col>
      <xdr:colOff>114300</xdr:colOff>
      <xdr:row>93</xdr:row>
      <xdr:rowOff>107638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21799"/>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162680</xdr:rowOff>
    </xdr:from>
    <xdr:to>
      <xdr:col>24</xdr:col>
      <xdr:colOff>114300</xdr:colOff>
      <xdr:row>96</xdr:row>
      <xdr:rowOff>92830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141107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169253</xdr:rowOff>
    </xdr:from>
    <xdr:to>
      <xdr:col>20</xdr:col>
      <xdr:colOff>38100</xdr:colOff>
      <xdr:row>96</xdr:row>
      <xdr:rowOff>99403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90530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66897</xdr:rowOff>
    </xdr:from>
    <xdr:to>
      <xdr:col>15</xdr:col>
      <xdr:colOff>101600</xdr:colOff>
      <xdr:row>94</xdr:row>
      <xdr:rowOff>168497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159624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26149</xdr:rowOff>
    </xdr:from>
    <xdr:to>
      <xdr:col>10</xdr:col>
      <xdr:colOff>165100</xdr:colOff>
      <xdr:row>93</xdr:row>
      <xdr:rowOff>127749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144276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7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56838</xdr:rowOff>
    </xdr:from>
    <xdr:to>
      <xdr:col>6</xdr:col>
      <xdr:colOff>38100</xdr:colOff>
      <xdr:row>93</xdr:row>
      <xdr:rowOff>158438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3515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7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152273</xdr:rowOff>
    </xdr:from>
    <xdr:to>
      <xdr:col>55</xdr:col>
      <xdr:colOff>0</xdr:colOff>
      <xdr:row>38</xdr:row>
      <xdr:rowOff>158478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6737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148027</xdr:rowOff>
    </xdr:from>
    <xdr:to>
      <xdr:col>50</xdr:col>
      <xdr:colOff>114300</xdr:colOff>
      <xdr:row>38</xdr:row>
      <xdr:rowOff>152273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6312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148027</xdr:rowOff>
    </xdr:from>
    <xdr:to>
      <xdr:col>45</xdr:col>
      <xdr:colOff>177800</xdr:colOff>
      <xdr:row>38</xdr:row>
      <xdr:rowOff>161090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631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161090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6051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107678</xdr:rowOff>
    </xdr:from>
    <xdr:to>
      <xdr:col>55</xdr:col>
      <xdr:colOff>50800</xdr:colOff>
      <xdr:row>39</xdr:row>
      <xdr:rowOff>37828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22605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3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101473</xdr:rowOff>
    </xdr:from>
    <xdr:to>
      <xdr:col>50</xdr:col>
      <xdr:colOff>165100</xdr:colOff>
      <xdr:row>39</xdr:row>
      <xdr:rowOff>31623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22750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97227</xdr:rowOff>
    </xdr:from>
    <xdr:to>
      <xdr:col>46</xdr:col>
      <xdr:colOff>38100</xdr:colOff>
      <xdr:row>39</xdr:row>
      <xdr:rowOff>27377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18504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0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110290</xdr:rowOff>
    </xdr:from>
    <xdr:to>
      <xdr:col>41</xdr:col>
      <xdr:colOff>101600</xdr:colOff>
      <xdr:row>39</xdr:row>
      <xdr:rowOff>40440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1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15892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22611</xdr:rowOff>
    </xdr:from>
    <xdr:to>
      <xdr:col>55</xdr:col>
      <xdr:colOff>0</xdr:colOff>
      <xdr:row>57</xdr:row>
      <xdr:rowOff>56764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5261"/>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50683</xdr:rowOff>
    </xdr:from>
    <xdr:to>
      <xdr:col>50</xdr:col>
      <xdr:colOff>114300</xdr:colOff>
      <xdr:row>57</xdr:row>
      <xdr:rowOff>56764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233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45517</xdr:rowOff>
    </xdr:from>
    <xdr:to>
      <xdr:col>45</xdr:col>
      <xdr:colOff>177800</xdr:colOff>
      <xdr:row>57</xdr:row>
      <xdr:rowOff>50683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816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125709</xdr:rowOff>
    </xdr:from>
    <xdr:to>
      <xdr:col>41</xdr:col>
      <xdr:colOff>50800</xdr:colOff>
      <xdr:row>57</xdr:row>
      <xdr:rowOff>45517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26909"/>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143261</xdr:rowOff>
    </xdr:from>
    <xdr:to>
      <xdr:col>55</xdr:col>
      <xdr:colOff>50800</xdr:colOff>
      <xdr:row>57</xdr:row>
      <xdr:rowOff>73411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121688</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5964</xdr:rowOff>
    </xdr:from>
    <xdr:to>
      <xdr:col>50</xdr:col>
      <xdr:colOff>165100</xdr:colOff>
      <xdr:row>57</xdr:row>
      <xdr:rowOff>107564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98691</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171333</xdr:rowOff>
    </xdr:from>
    <xdr:to>
      <xdr:col>46</xdr:col>
      <xdr:colOff>38100</xdr:colOff>
      <xdr:row>57</xdr:row>
      <xdr:rowOff>101483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92610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166167</xdr:rowOff>
    </xdr:from>
    <xdr:to>
      <xdr:col>41</xdr:col>
      <xdr:colOff>101600</xdr:colOff>
      <xdr:row>57</xdr:row>
      <xdr:rowOff>96317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87444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74909</xdr:rowOff>
    </xdr:from>
    <xdr:to>
      <xdr:col>36</xdr:col>
      <xdr:colOff>165100</xdr:colOff>
      <xdr:row>57</xdr:row>
      <xdr:rowOff>5059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167636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167589</xdr:rowOff>
    </xdr:from>
    <xdr:to>
      <xdr:col>55</xdr:col>
      <xdr:colOff>0</xdr:colOff>
      <xdr:row>75</xdr:row>
      <xdr:rowOff>47026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4889"/>
          <a:ext cx="8382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101387</xdr:rowOff>
    </xdr:from>
    <xdr:to>
      <xdr:col>50</xdr:col>
      <xdr:colOff>114300</xdr:colOff>
      <xdr:row>74</xdr:row>
      <xdr:rowOff>167589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788687"/>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113685</xdr:rowOff>
    </xdr:from>
    <xdr:to>
      <xdr:col>45</xdr:col>
      <xdr:colOff>177800</xdr:colOff>
      <xdr:row>74</xdr:row>
      <xdr:rowOff>101387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629535"/>
          <a:ext cx="889000" cy="15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84058</xdr:rowOff>
    </xdr:from>
    <xdr:to>
      <xdr:col>41</xdr:col>
      <xdr:colOff>50800</xdr:colOff>
      <xdr:row>73</xdr:row>
      <xdr:rowOff>113685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599908"/>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115836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167676</xdr:rowOff>
    </xdr:from>
    <xdr:to>
      <xdr:col>55</xdr:col>
      <xdr:colOff>50800</xdr:colOff>
      <xdr:row>75</xdr:row>
      <xdr:rowOff>97826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146103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116789</xdr:rowOff>
    </xdr:from>
    <xdr:to>
      <xdr:col>50</xdr:col>
      <xdr:colOff>165100</xdr:colOff>
      <xdr:row>75</xdr:row>
      <xdr:rowOff>46939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63466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5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50587</xdr:rowOff>
    </xdr:from>
    <xdr:to>
      <xdr:col>46</xdr:col>
      <xdr:colOff>38100</xdr:colOff>
      <xdr:row>74</xdr:row>
      <xdr:rowOff>152187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168714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62885</xdr:rowOff>
    </xdr:from>
    <xdr:to>
      <xdr:col>41</xdr:col>
      <xdr:colOff>101600</xdr:colOff>
      <xdr:row>73</xdr:row>
      <xdr:rowOff>164485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5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9562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3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33258</xdr:rowOff>
    </xdr:from>
    <xdr:to>
      <xdr:col>36</xdr:col>
      <xdr:colOff>165100</xdr:colOff>
      <xdr:row>73</xdr:row>
      <xdr:rowOff>134858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151385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131209</xdr:rowOff>
    </xdr:from>
    <xdr:to>
      <xdr:col>55</xdr:col>
      <xdr:colOff>0</xdr:colOff>
      <xdr:row>95</xdr:row>
      <xdr:rowOff>146199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47509"/>
          <a:ext cx="838200" cy="1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88787</xdr:rowOff>
    </xdr:from>
    <xdr:to>
      <xdr:col>50</xdr:col>
      <xdr:colOff>114300</xdr:colOff>
      <xdr:row>95</xdr:row>
      <xdr:rowOff>146199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76537"/>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28077</xdr:rowOff>
    </xdr:from>
    <xdr:to>
      <xdr:col>45</xdr:col>
      <xdr:colOff>177800</xdr:colOff>
      <xdr:row>95</xdr:row>
      <xdr:rowOff>88787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144377"/>
          <a:ext cx="889000" cy="2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62891</xdr:rowOff>
    </xdr:from>
    <xdr:to>
      <xdr:col>41</xdr:col>
      <xdr:colOff>50800</xdr:colOff>
      <xdr:row>94</xdr:row>
      <xdr:rowOff>28077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007741"/>
          <a:ext cx="889000" cy="13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80409</xdr:rowOff>
    </xdr:from>
    <xdr:to>
      <xdr:col>55</xdr:col>
      <xdr:colOff>50800</xdr:colOff>
      <xdr:row>95</xdr:row>
      <xdr:rowOff>10559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103286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95399</xdr:rowOff>
    </xdr:from>
    <xdr:to>
      <xdr:col>50</xdr:col>
      <xdr:colOff>165100</xdr:colOff>
      <xdr:row>96</xdr:row>
      <xdr:rowOff>25549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4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37987</xdr:rowOff>
    </xdr:from>
    <xdr:to>
      <xdr:col>46</xdr:col>
      <xdr:colOff>38100</xdr:colOff>
      <xdr:row>95</xdr:row>
      <xdr:rowOff>139587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148727</xdr:rowOff>
    </xdr:from>
    <xdr:to>
      <xdr:col>41</xdr:col>
      <xdr:colOff>101600</xdr:colOff>
      <xdr:row>94</xdr:row>
      <xdr:rowOff>78877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0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95404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8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12091</xdr:rowOff>
    </xdr:from>
    <xdr:to>
      <xdr:col>36</xdr:col>
      <xdr:colOff>165100</xdr:colOff>
      <xdr:row>93</xdr:row>
      <xdr:rowOff>113691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9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130218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7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141510</xdr:rowOff>
    </xdr:from>
    <xdr:to>
      <xdr:col>85</xdr:col>
      <xdr:colOff>127000</xdr:colOff>
      <xdr:row>37</xdr:row>
      <xdr:rowOff>171132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5160"/>
          <a:ext cx="8382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171132</xdr:rowOff>
    </xdr:from>
    <xdr:to>
      <xdr:col>81</xdr:col>
      <xdr:colOff>50800</xdr:colOff>
      <xdr:row>38</xdr:row>
      <xdr:rowOff>39688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14782"/>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39688</xdr:rowOff>
    </xdr:from>
    <xdr:to>
      <xdr:col>76</xdr:col>
      <xdr:colOff>114300</xdr:colOff>
      <xdr:row>38</xdr:row>
      <xdr:rowOff>63786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54788"/>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15018</xdr:rowOff>
    </xdr:from>
    <xdr:to>
      <xdr:col>71</xdr:col>
      <xdr:colOff>177800</xdr:colOff>
      <xdr:row>38</xdr:row>
      <xdr:rowOff>63786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011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90710</xdr:rowOff>
    </xdr:from>
    <xdr:to>
      <xdr:col>85</xdr:col>
      <xdr:colOff>177800</xdr:colOff>
      <xdr:row>38</xdr:row>
      <xdr:rowOff>20859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4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69137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120333</xdr:rowOff>
    </xdr:from>
    <xdr:to>
      <xdr:col>81</xdr:col>
      <xdr:colOff>101600</xdr:colOff>
      <xdr:row>38</xdr:row>
      <xdr:rowOff>50482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160338</xdr:rowOff>
    </xdr:from>
    <xdr:to>
      <xdr:col>76</xdr:col>
      <xdr:colOff>165100</xdr:colOff>
      <xdr:row>38</xdr:row>
      <xdr:rowOff>90488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12986</xdr:rowOff>
    </xdr:from>
    <xdr:to>
      <xdr:col>72</xdr:col>
      <xdr:colOff>38100</xdr:colOff>
      <xdr:row>38</xdr:row>
      <xdr:rowOff>114586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105713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135668</xdr:rowOff>
    </xdr:from>
    <xdr:to>
      <xdr:col>67</xdr:col>
      <xdr:colOff>101600</xdr:colOff>
      <xdr:row>38</xdr:row>
      <xdr:rowOff>65818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114488</xdr:rowOff>
    </xdr:from>
    <xdr:to>
      <xdr:col>85</xdr:col>
      <xdr:colOff>127000</xdr:colOff>
      <xdr:row>57</xdr:row>
      <xdr:rowOff>48423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44238"/>
          <a:ext cx="8382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48423</xdr:rowOff>
    </xdr:from>
    <xdr:to>
      <xdr:col>81</xdr:col>
      <xdr:colOff>50800</xdr:colOff>
      <xdr:row>57</xdr:row>
      <xdr:rowOff>78305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21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7700</xdr:rowOff>
    </xdr:from>
    <xdr:to>
      <xdr:col>76</xdr:col>
      <xdr:colOff>114300</xdr:colOff>
      <xdr:row>57</xdr:row>
      <xdr:rowOff>78305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08900"/>
          <a:ext cx="889000" cy="2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7700</xdr:rowOff>
    </xdr:from>
    <xdr:to>
      <xdr:col>71</xdr:col>
      <xdr:colOff>177800</xdr:colOff>
      <xdr:row>57</xdr:row>
      <xdr:rowOff>38104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08900"/>
          <a:ext cx="8890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63688</xdr:rowOff>
    </xdr:from>
    <xdr:to>
      <xdr:col>85</xdr:col>
      <xdr:colOff>177800</xdr:colOff>
      <xdr:row>55</xdr:row>
      <xdr:rowOff>165288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86565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169073</xdr:rowOff>
    </xdr:from>
    <xdr:to>
      <xdr:col>81</xdr:col>
      <xdr:colOff>101600</xdr:colOff>
      <xdr:row>57</xdr:row>
      <xdr:rowOff>99223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90350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27505</xdr:rowOff>
    </xdr:from>
    <xdr:to>
      <xdr:col>76</xdr:col>
      <xdr:colOff>165100</xdr:colOff>
      <xdr:row>57</xdr:row>
      <xdr:rowOff>129105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120232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128350</xdr:rowOff>
    </xdr:from>
    <xdr:to>
      <xdr:col>72</xdr:col>
      <xdr:colOff>38100</xdr:colOff>
      <xdr:row>56</xdr:row>
      <xdr:rowOff>58500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75027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158754</xdr:rowOff>
    </xdr:from>
    <xdr:to>
      <xdr:col>67</xdr:col>
      <xdr:colOff>101600</xdr:colOff>
      <xdr:row>57</xdr:row>
      <xdr:rowOff>88904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80031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20188</xdr:rowOff>
    </xdr:from>
    <xdr:to>
      <xdr:col>85</xdr:col>
      <xdr:colOff>127000</xdr:colOff>
      <xdr:row>78</xdr:row>
      <xdr:rowOff>128818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3288"/>
          <a:ext cx="838200" cy="1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20188</xdr:rowOff>
    </xdr:from>
    <xdr:to>
      <xdr:col>81</xdr:col>
      <xdr:colOff>50800</xdr:colOff>
      <xdr:row>78</xdr:row>
      <xdr:rowOff>117205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3288"/>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117205</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0305"/>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96814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991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78018</xdr:rowOff>
    </xdr:from>
    <xdr:to>
      <xdr:col>85</xdr:col>
      <xdr:colOff>177800</xdr:colOff>
      <xdr:row>79</xdr:row>
      <xdr:rowOff>8168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164395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140838</xdr:rowOff>
    </xdr:from>
    <xdr:to>
      <xdr:col>81</xdr:col>
      <xdr:colOff>101600</xdr:colOff>
      <xdr:row>78</xdr:row>
      <xdr:rowOff>70988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62115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66405</xdr:rowOff>
    </xdr:from>
    <xdr:to>
      <xdr:col>76</xdr:col>
      <xdr:colOff>165100</xdr:colOff>
      <xdr:row>78</xdr:row>
      <xdr:rowOff>168005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159132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46014</xdr:rowOff>
    </xdr:from>
    <xdr:to>
      <xdr:col>67</xdr:col>
      <xdr:colOff>101600</xdr:colOff>
      <xdr:row>78</xdr:row>
      <xdr:rowOff>147614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138741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1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163337</xdr:rowOff>
    </xdr:from>
    <xdr:to>
      <xdr:col>85</xdr:col>
      <xdr:colOff>127000</xdr:colOff>
      <xdr:row>97</xdr:row>
      <xdr:rowOff>21811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2537"/>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21811</xdr:rowOff>
    </xdr:from>
    <xdr:to>
      <xdr:col>81</xdr:col>
      <xdr:colOff>50800</xdr:colOff>
      <xdr:row>97</xdr:row>
      <xdr:rowOff>34612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5246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34612</xdr:rowOff>
    </xdr:from>
    <xdr:to>
      <xdr:col>76</xdr:col>
      <xdr:colOff>114300</xdr:colOff>
      <xdr:row>97</xdr:row>
      <xdr:rowOff>35001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652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35001</xdr:rowOff>
    </xdr:from>
    <xdr:to>
      <xdr:col>71</xdr:col>
      <xdr:colOff>177800</xdr:colOff>
      <xdr:row>97</xdr:row>
      <xdr:rowOff>52490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5651"/>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112537</xdr:rowOff>
    </xdr:from>
    <xdr:to>
      <xdr:col>85</xdr:col>
      <xdr:colOff>177800</xdr:colOff>
      <xdr:row>97</xdr:row>
      <xdr:rowOff>42687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90964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142461</xdr:rowOff>
    </xdr:from>
    <xdr:to>
      <xdr:col>81</xdr:col>
      <xdr:colOff>101600</xdr:colOff>
      <xdr:row>97</xdr:row>
      <xdr:rowOff>72611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63738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155262</xdr:rowOff>
    </xdr:from>
    <xdr:to>
      <xdr:col>76</xdr:col>
      <xdr:colOff>165100</xdr:colOff>
      <xdr:row>97</xdr:row>
      <xdr:rowOff>85412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76539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155651</xdr:rowOff>
    </xdr:from>
    <xdr:to>
      <xdr:col>72</xdr:col>
      <xdr:colOff>38100</xdr:colOff>
      <xdr:row>97</xdr:row>
      <xdr:rowOff>85801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xdr:rowOff>
    </xdr:from>
    <xdr:to>
      <xdr:col>67</xdr:col>
      <xdr:colOff>101600</xdr:colOff>
      <xdr:row>97</xdr:row>
      <xdr:rowOff>103290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94417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405,406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39,249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最も大きな割合を占める民生費では、三城幼保園建設事業費（住民一人当たり</a:t>
          </a:r>
          <a:r>
            <a:rPr kumimoji="1" lang="en-US" altLang="ja-JP" sz="1300">
              <a:latin typeface="ＭＳ Ｐゴシック" panose="020B0600070205080204" pitchFamily="50" charset="-128"/>
              <a:ea typeface="ＭＳ Ｐゴシック" panose="020B0600070205080204" pitchFamily="50" charset="-128"/>
            </a:rPr>
            <a:t>3,410</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129,693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総務費は、新庁舎建設事業費（住民一人当たり</a:t>
          </a:r>
          <a:r>
            <a:rPr kumimoji="1" lang="en-US" altLang="ja-JP" sz="1300">
              <a:latin typeface="ＭＳ Ｐゴシック" panose="020B0600070205080204" pitchFamily="50" charset="-128"/>
              <a:ea typeface="ＭＳ Ｐゴシック" panose="020B0600070205080204" pitchFamily="50" charset="-128"/>
            </a:rPr>
            <a:t>27,238</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85,084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25,257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％）の増、商工費は、市制</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周年記念事業費（住民一人当たり</a:t>
          </a:r>
          <a:r>
            <a:rPr kumimoji="1" lang="en-US" altLang="ja-JP" sz="1300">
              <a:latin typeface="ＭＳ Ｐゴシック" panose="020B0600070205080204" pitchFamily="50" charset="-128"/>
              <a:ea typeface="ＭＳ Ｐゴシック" panose="020B0600070205080204" pitchFamily="50" charset="-128"/>
            </a:rPr>
            <a:t>1,329</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13,277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％）の減、土木費は、福田公園整備事業費（住民一人当たり</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45,260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5,709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％）の増、教育費は、小学校空調機整備事業費（住民一人当たり</a:t>
          </a:r>
          <a:r>
            <a:rPr kumimoji="1" lang="en-US" altLang="ja-JP" sz="1300">
              <a:latin typeface="ＭＳ Ｐゴシック" panose="020B0600070205080204" pitchFamily="50" charset="-128"/>
              <a:ea typeface="ＭＳ Ｐゴシック" panose="020B0600070205080204" pitchFamily="50" charset="-128"/>
            </a:rPr>
            <a:t>7,229</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50,522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8,477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そのほか、衛生費が住民一人当たり</a:t>
          </a:r>
          <a:r>
            <a:rPr kumimoji="1" lang="en-US" altLang="ja-JP" sz="1300">
              <a:latin typeface="ＭＳ Ｐゴシック" panose="020B0600070205080204" pitchFamily="50" charset="-128"/>
              <a:ea typeface="ＭＳ Ｐゴシック" panose="020B0600070205080204" pitchFamily="50" charset="-128"/>
            </a:rPr>
            <a:t>25,709</a:t>
          </a:r>
          <a:r>
            <a:rPr kumimoji="1" lang="ja-JP" altLang="en-US" sz="1300">
              <a:latin typeface="ＭＳ Ｐゴシック" panose="020B0600070205080204" pitchFamily="50" charset="-128"/>
              <a:ea typeface="ＭＳ Ｐゴシック" panose="020B0600070205080204" pitchFamily="50" charset="-128"/>
            </a:rPr>
            <a:t>円、農林水産業費が住民一人当たり</a:t>
          </a:r>
          <a:r>
            <a:rPr kumimoji="1" lang="en-US" altLang="ja-JP" sz="1300">
              <a:latin typeface="ＭＳ Ｐゴシック" panose="020B0600070205080204" pitchFamily="50" charset="-128"/>
              <a:ea typeface="ＭＳ Ｐゴシック" panose="020B0600070205080204" pitchFamily="50" charset="-128"/>
            </a:rPr>
            <a:t>6,311</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12,581</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33,966</a:t>
          </a:r>
          <a:r>
            <a:rPr kumimoji="1" lang="ja-JP" altLang="en-US" sz="1300">
              <a:latin typeface="ＭＳ Ｐゴシック" panose="020B0600070205080204" pitchFamily="50" charset="-128"/>
              <a:ea typeface="ＭＳ Ｐゴシック" panose="020B0600070205080204" pitchFamily="50" charset="-128"/>
            </a:rPr>
            <a:t>円などとなっている。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財政調整基金は、令和元年度に</a:t>
          </a:r>
          <a:r>
            <a:rPr kumimoji="1" lang="en-US" altLang="ja-JP" sz="1200">
              <a:latin typeface="ＭＳ ゴシック" pitchFamily="49" charset="-128"/>
              <a:ea typeface="ＭＳ ゴシック" pitchFamily="49" charset="-128"/>
            </a:rPr>
            <a:t>610</a:t>
          </a:r>
          <a:r>
            <a:rPr kumimoji="1" lang="ja-JP" altLang="en-US" sz="1200">
              <a:latin typeface="ＭＳ ゴシック" pitchFamily="49" charset="-128"/>
              <a:ea typeface="ＭＳ ゴシック" pitchFamily="49" charset="-128"/>
            </a:rPr>
            <a:t>百万円を積み立てる一方で、</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百万円を取り崩した結果、令和元年度末残高は</a:t>
          </a:r>
          <a:r>
            <a:rPr kumimoji="1" lang="en-US" altLang="ja-JP" sz="1200">
              <a:latin typeface="ＭＳ ゴシック" pitchFamily="49" charset="-128"/>
              <a:ea typeface="ＭＳ ゴシック" pitchFamily="49" charset="-128"/>
            </a:rPr>
            <a:t>5,352</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0.57</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15.16</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実質収支額は、新庁舎建設事業など歳出が増加したが、市税をはじめとする歳入の増加や財政調整基金、特定目的基金の取り崩しなどにより、前年度比</a:t>
          </a:r>
          <a:r>
            <a:rPr kumimoji="1" lang="en-US" altLang="ja-JP" sz="1200">
              <a:latin typeface="ＭＳ ゴシック" pitchFamily="49" charset="-128"/>
              <a:ea typeface="ＭＳ ゴシック" pitchFamily="49" charset="-128"/>
            </a:rPr>
            <a:t>343</a:t>
          </a:r>
          <a:r>
            <a:rPr kumimoji="1" lang="ja-JP" altLang="en-US" sz="1200">
              <a:latin typeface="ＭＳ ゴシック" pitchFamily="49" charset="-128"/>
              <a:ea typeface="ＭＳ ゴシック" pitchFamily="49" charset="-128"/>
            </a:rPr>
            <a:t>百万円の増となり、標準財政規模比で</a:t>
          </a:r>
          <a:r>
            <a:rPr kumimoji="1" lang="en-US" altLang="ja-JP" sz="1200">
              <a:latin typeface="ＭＳ ゴシック" pitchFamily="49" charset="-128"/>
              <a:ea typeface="ＭＳ ゴシック" pitchFamily="49" charset="-128"/>
            </a:rPr>
            <a:t>0.96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7.98</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152</a:t>
          </a:r>
          <a:r>
            <a:rPr kumimoji="1" lang="ja-JP" altLang="en-US" sz="1200">
              <a:latin typeface="ＭＳ ゴシック" pitchFamily="49" charset="-128"/>
              <a:ea typeface="ＭＳ ゴシック" pitchFamily="49" charset="-128"/>
            </a:rPr>
            <a:t>百万円の黒字となった。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前年度比較では、一般会計で実質収支額が前年度比</a:t>
          </a:r>
          <a:r>
            <a:rPr kumimoji="1" lang="en-US" altLang="ja-JP" sz="1400">
              <a:latin typeface="ＭＳ ゴシック" pitchFamily="49" charset="-128"/>
              <a:ea typeface="ＭＳ ゴシック" pitchFamily="49" charset="-128"/>
            </a:rPr>
            <a:t>343</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ポイントの増）となる一方で、国民健康保険事業会計で実質収支額が前年度比</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ポイントの減）となり、最も財政規模の大きい病院事業会計で余剰額が前年度比</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ポイントの減）となるなど、連結実質収支ベースで前年度比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ポイントの減）となった。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年度に借り入れた臨時財政対策債や公共用地先行取得事業債の元金償還が始まったことなどにより、前年度比</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元利償還金等から差し引く算入公債費等は、減税補てん債償還費の減などにより、前年度比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の合計が</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百万円の増、算入公債費等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百万円の減となり、実質公債費比率の分子は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公営企業債等繰入見込額は、公営企業債等の償還が進んだことにより前年度比</a:t>
          </a:r>
          <a:r>
            <a:rPr kumimoji="1" lang="en-US" altLang="ja-JP" sz="1400">
              <a:latin typeface="ＭＳ ゴシック" pitchFamily="49" charset="-128"/>
              <a:ea typeface="ＭＳ ゴシック" pitchFamily="49" charset="-128"/>
            </a:rPr>
            <a:t>962</a:t>
          </a:r>
          <a:r>
            <a:rPr kumimoji="1" lang="ja-JP" altLang="en-US" sz="1400">
              <a:latin typeface="ＭＳ ゴシック" pitchFamily="49" charset="-128"/>
              <a:ea typeface="ＭＳ ゴシック" pitchFamily="49" charset="-128"/>
            </a:rPr>
            <a:t>百万円の減となるほか、債務負担行為に基づく支出予定額及び設立法人等の負債額等負担見込額のうち、土地開発公社に係る将来負担額は、前年度比</a:t>
          </a:r>
          <a:r>
            <a:rPr kumimoji="1" lang="en-US" altLang="ja-JP" sz="1400">
              <a:latin typeface="ＭＳ ゴシック" pitchFamily="49" charset="-128"/>
              <a:ea typeface="ＭＳ ゴシック" pitchFamily="49" charset="-128"/>
            </a:rPr>
            <a:t>1,124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一方で、一般会計等に係る地方債の現在高は、新庁舎建設事業債の発行などにより前年度比</a:t>
          </a:r>
          <a:r>
            <a:rPr kumimoji="1" lang="en-US" altLang="ja-JP" sz="1400">
              <a:latin typeface="ＭＳ ゴシック" pitchFamily="49" charset="-128"/>
              <a:ea typeface="ＭＳ ゴシック" pitchFamily="49" charset="-128"/>
            </a:rPr>
            <a:t>2,317</a:t>
          </a:r>
          <a:r>
            <a:rPr kumimoji="1" lang="ja-JP" altLang="en-US" sz="1400">
              <a:latin typeface="ＭＳ ゴシック" pitchFamily="49" charset="-128"/>
              <a:ea typeface="ＭＳ ゴシック" pitchFamily="49" charset="-128"/>
            </a:rPr>
            <a:t>百万円の増となり、将来負担額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3,969</a:t>
          </a:r>
          <a:r>
            <a:rPr kumimoji="1" lang="ja-JP" altLang="en-US" sz="1400">
              <a:latin typeface="ＭＳ ゴシック" pitchFamily="49" charset="-128"/>
              <a:ea typeface="ＭＳ ゴシック" pitchFamily="49" charset="-128"/>
            </a:rPr>
            <a:t>百万円の減、都市計画税歳入見込額の減により充当可能特定歳入が、</a:t>
          </a:r>
          <a:r>
            <a:rPr kumimoji="1" lang="en-US" altLang="ja-JP" sz="1400">
              <a:latin typeface="ＭＳ ゴシック" pitchFamily="49" charset="-128"/>
              <a:ea typeface="ＭＳ ゴシック" pitchFamily="49" charset="-128"/>
            </a:rPr>
            <a:t>3,261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8,075</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百万円、養老線支援基金に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百万円、養老線支援基金を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大規模事業の実施による公債費の逓増や退職手当の増加が見込まれるため、財政調整基金や減債基金の積立残高を確保すると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同時に、計画的に公共施設整備基金の取り崩しを行うなど、年度間において財源の不均衡が生じないよう、中長期的な視野で基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少年スポーツ振興小川基金　：　スポーツの分野において、特に顕著な功績のあった小・中学生及び高校生に対し、少年スポーツ賞を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授与し、スポーツ振興・発展に寄与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新庁舎建設事業に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百万円、学校施設、体育施設、文化施設等の整備に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百万円を積み立てた一方で、養老線の安全運行に必要な設備整備に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国際交流協会事業補助金などに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電子市役所構築事業や中学校営繕事業などに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百万円を充当する一方で、個人や法人からの寄附金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有形固定資産帳簿価額（土地を除く）の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養老鉄道株式会社の利益相当額を積み立て、養老線の安全運行に必要な設備整備や維持管理に要する経費などに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個人や法人からの寄附金を積み立て、使途として定める事業に取り崩し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景気動向による法人市民税の減収や災害等による財政需要に備え、標準財政規模の概ね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新庁舎建設事業や幼保園建設事業などの大規模事業の実施に伴い公債費が逓増する見込みであるため、それに備えて積立残高を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確保する。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691CED-92B6-4140-884C-1CDDD3037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B336AE-830B-42D3-A99A-4339CAA0E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D9A769A-061F-4DCC-BA05-079D69536C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E84497E-20CC-4917-AF76-D88D1E55CB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5F1C8A9-F0DA-46C8-B943-3A62A43D66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38B8EF-A10F-4A5E-BE77-33B7973E4C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2B638D-9A8E-4750-844D-F91DCFEE32A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B00546-5C03-46A2-A47C-EF2C0897E5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DA14E3-FF06-4138-AA40-EE670743C23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D5FC802-81D1-4A15-902B-0FA3FA0F94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340715A-F23C-49FA-BD46-5E99E37F80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F7F36D-9121-40FC-94F4-A952FB62E2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06BEFFA-11C5-4ECA-B250-DCAFCB2F556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41828A-9CF2-405C-AAB7-FDB7510F6D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090DF01-32E1-4EBA-8317-26713BA29A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58765F3-8C8F-49AE-ABA0-69BC5FC46F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70B9BD-312C-450D-AD31-9AC787AC70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45CDE7-E192-407F-9277-34A50256C7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EB68664-03BF-4470-9A65-B9A97C178E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8350D68-527C-416E-B24F-BD386B59F7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EDE4B4-0354-44F5-8EDF-BBE1E0EC1F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544E3E-1A5C-4649-B825-E0D3994E3C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28BAD21-CA72-4D08-9737-7C35783889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03FC0A-281C-4FE1-B396-389314B100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83C253-C02F-48F3-B0AC-7C4146FBA8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FCAF95-4190-49C2-AAD9-F5837BAB29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FA8E39-7F0C-4DC0-A1F6-5A66057E7F8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7A1D1D-F8FC-4EAE-A5E6-216B0BE0C9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CC72C5-7C48-48D6-9E58-102961C555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EE8771-C378-44B6-A90D-E869B9FFEDC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BB2F13-D775-4944-8576-9AE90EF60E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9364946-891C-461E-A4A7-9DF24796B53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AE25A98-AFAF-4551-8E0A-832E12C7CA5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0F86DB-0584-4C66-A0F6-AE52087D95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077C4C0-DAD7-45F6-87E8-F14857FA7C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282F1B-DAD9-4EE4-A149-9A80D2DCBC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4BCBC5-7706-4EEE-8FBA-77BD121926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4706E5-637E-4F92-B4A3-02C9D21EAC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354F3F2-5069-4D34-B025-3C8960EF7A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3DDB964-D45B-497B-BF91-E65033D9D7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19012A-907E-4C52-A32B-B35A41C1EF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13C15D2-4B83-45A7-B2CA-138F738E34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120580-D650-4A31-B62A-857347CF3D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8BD7575-5104-469D-924B-4DEE8BE16C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501EA6-9AFC-4CC8-BC3C-DC2FAA1798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3F3CF3-03D7-4543-900A-EAAFA60DF2B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84F240A-D10C-4514-B68D-A1DB3B1D83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有形固定資産減価償却率は類似団体等と比べ高い水準にあるが、施設の維持管理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を適切に進めており、それぞれの公共施設等について個別施設計画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計画策定後はこれを基に施設の維持管理・更新を行っていく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施設等の老朽化状況については、法定点検等において適切に把握し、必要な施設改修修繕及び維持管理等を行っている。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96B21F7-FB17-4EFA-8643-F318EBE277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F986CA-C4F9-4122-AB43-93D6CF77693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E51899D-0A26-489E-9675-141BCF4ECF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448FDB7-FBFD-48CD-A6A2-A69FC678D91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FBDD8-6A48-4668-B553-DE8C8211F1B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15CB5F4-C6E2-48D2-812E-A29A4259936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3C9AC4F-1616-4F87-906D-87636B2A5B7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8ACEA40-D577-4B48-AC1F-59FAE603CD7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DA50F77-4167-4962-9430-1819C5312B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129C07A-0885-452D-BAAF-F605887FF1B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BDC0624-AAA3-451C-933E-389658CBB2D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A7CD2D0-B34B-4C4B-8584-26FED17407D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AACA37A-B351-4A9E-9713-E235CD95C98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BA8FCFF-CAEA-45B0-B4CE-9943FC5EED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E6B6E6A-034A-4EEA-ADD9-9C527D237A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0BBE986-1931-4B2B-8A9B-8D3A23C6660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FFB9888A-0F29-4FBE-B982-94DC9B622F0C}"/>
            </a:ext>
          </a:extLst>
        </xdr:cNvPr>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D5BB5A75-07F2-4B2B-A9CA-DE399874C6AF}"/>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54BDBE7E-1C0F-4290-8101-7B877F875BCA}"/>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a:extLst>
            <a:ext uri="{FF2B5EF4-FFF2-40B4-BE49-F238E27FC236}">
              <a16:creationId xmlns:a16="http://schemas.microsoft.com/office/drawing/2014/main" id="{92D8DF82-79CB-462D-983C-48D34D20A4FA}"/>
            </a:ext>
          </a:extLst>
        </xdr:cNvPr>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a:extLst>
            <a:ext uri="{FF2B5EF4-FFF2-40B4-BE49-F238E27FC236}">
              <a16:creationId xmlns:a16="http://schemas.microsoft.com/office/drawing/2014/main" id="{312342DD-05DB-44EE-959A-2D1E139ADC2E}"/>
            </a:ext>
          </a:extLst>
        </xdr:cNvPr>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55D5CA41-18EC-4F5B-BF45-E7195FED13AE}"/>
            </a:ext>
          </a:extLst>
        </xdr:cNvPr>
        <xdr:cNvSpPr txBox="1"/>
      </xdr:nvSpPr>
      <xdr:spPr>
        <a:xfrm>
          <a:off x="4813300"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a:extLst>
            <a:ext uri="{FF2B5EF4-FFF2-40B4-BE49-F238E27FC236}">
              <a16:creationId xmlns:a16="http://schemas.microsoft.com/office/drawing/2014/main" id="{2021EFC3-9120-4649-80D3-5883F1123C60}"/>
            </a:ext>
          </a:extLst>
        </xdr:cNvPr>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a:extLst>
            <a:ext uri="{FF2B5EF4-FFF2-40B4-BE49-F238E27FC236}">
              <a16:creationId xmlns:a16="http://schemas.microsoft.com/office/drawing/2014/main" id="{5D5FF3CA-79E2-44DD-BDA3-D8DEB3F04440}"/>
            </a:ext>
          </a:extLst>
        </xdr:cNvPr>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a:extLst>
            <a:ext uri="{FF2B5EF4-FFF2-40B4-BE49-F238E27FC236}">
              <a16:creationId xmlns:a16="http://schemas.microsoft.com/office/drawing/2014/main" id="{5FA51BDC-2C37-41AE-871D-F523E3F6396A}"/>
            </a:ext>
          </a:extLst>
        </xdr:cNvPr>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a:extLst>
            <a:ext uri="{FF2B5EF4-FFF2-40B4-BE49-F238E27FC236}">
              <a16:creationId xmlns:a16="http://schemas.microsoft.com/office/drawing/2014/main" id="{F276C22B-0FCC-4A6D-8CC6-3A241E34C7CC}"/>
            </a:ext>
          </a:extLst>
        </xdr:cNvPr>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a:extLst>
            <a:ext uri="{FF2B5EF4-FFF2-40B4-BE49-F238E27FC236}">
              <a16:creationId xmlns:a16="http://schemas.microsoft.com/office/drawing/2014/main" id="{ABBA0C98-6B35-475E-8FDE-15745B68CE0B}"/>
            </a:ext>
          </a:extLst>
        </xdr:cNvPr>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C6243A-77DA-4FEF-A652-9590036345C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1A4340C-B319-4A8F-82FA-40B8150B78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07C48A0-0786-4890-B565-E3757117300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55F00B-5D66-4E31-9C28-6F498A4A44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AEF19E-8FA0-4392-8A7A-EA465FD33E2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1" name="楕円 80">
          <a:extLst>
            <a:ext uri="{FF2B5EF4-FFF2-40B4-BE49-F238E27FC236}">
              <a16:creationId xmlns:a16="http://schemas.microsoft.com/office/drawing/2014/main" id="{4907F766-8D22-4B2C-9DB5-9A695B53B985}"/>
            </a:ext>
          </a:extLst>
        </xdr:cNvPr>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2" name="有形固定資産減価償却率該当値テキスト">
          <a:extLst>
            <a:ext uri="{FF2B5EF4-FFF2-40B4-BE49-F238E27FC236}">
              <a16:creationId xmlns:a16="http://schemas.microsoft.com/office/drawing/2014/main" id="{34CFC4B7-87FF-4632-A481-AA5E1749E6BC}"/>
            </a:ext>
          </a:extLst>
        </xdr:cNvPr>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74083</xdr:rowOff>
    </xdr:from>
    <xdr:to>
      <xdr:col>19</xdr:col>
      <xdr:colOff>187325</xdr:colOff>
      <xdr:row>34</xdr:row>
      <xdr:rowOff>4233</xdr:rowOff>
    </xdr:to>
    <xdr:sp macro="" textlink="">
      <xdr:nvSpPr>
        <xdr:cNvPr id="83" name="楕円 82">
          <a:extLst>
            <a:ext uri="{FF2B5EF4-FFF2-40B4-BE49-F238E27FC236}">
              <a16:creationId xmlns:a16="http://schemas.microsoft.com/office/drawing/2014/main" id="{1126FA1F-6CFE-4F67-8B9C-618F414EB582}"/>
            </a:ext>
          </a:extLst>
        </xdr:cNvPr>
        <xdr:cNvSpPr/>
      </xdr:nvSpPr>
      <xdr:spPr>
        <a:xfrm>
          <a:off x="4000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124883</xdr:rowOff>
    </xdr:to>
    <xdr:cxnSp macro="">
      <xdr:nvCxnSpPr>
        <xdr:cNvPr id="84" name="直線コネクタ 83">
          <a:extLst>
            <a:ext uri="{FF2B5EF4-FFF2-40B4-BE49-F238E27FC236}">
              <a16:creationId xmlns:a16="http://schemas.microsoft.com/office/drawing/2014/main" id="{B66ED359-026C-4B1E-B216-D96C7CAF4B89}"/>
            </a:ext>
          </a:extLst>
        </xdr:cNvPr>
        <xdr:cNvCxnSpPr/>
      </xdr:nvCxnSpPr>
      <xdr:spPr>
        <a:xfrm flipV="1">
          <a:off x="4051300" y="650748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38100</xdr:rowOff>
    </xdr:from>
    <xdr:to>
      <xdr:col>15</xdr:col>
      <xdr:colOff>187325</xdr:colOff>
      <xdr:row>33</xdr:row>
      <xdr:rowOff>139700</xdr:rowOff>
    </xdr:to>
    <xdr:sp macro="" textlink="">
      <xdr:nvSpPr>
        <xdr:cNvPr id="85" name="楕円 84">
          <a:extLst>
            <a:ext uri="{FF2B5EF4-FFF2-40B4-BE49-F238E27FC236}">
              <a16:creationId xmlns:a16="http://schemas.microsoft.com/office/drawing/2014/main" id="{73CC366D-BDA0-40D7-83C2-4A3DD553002C}"/>
            </a:ext>
          </a:extLst>
        </xdr:cNvPr>
        <xdr:cNvSpPr/>
      </xdr:nvSpPr>
      <xdr:spPr>
        <a:xfrm>
          <a:off x="3238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88900</xdr:rowOff>
    </xdr:from>
    <xdr:to>
      <xdr:col>19</xdr:col>
      <xdr:colOff>136525</xdr:colOff>
      <xdr:row>33</xdr:row>
      <xdr:rowOff>124883</xdr:rowOff>
    </xdr:to>
    <xdr:cxnSp macro="">
      <xdr:nvCxnSpPr>
        <xdr:cNvPr id="86" name="直線コネクタ 85">
          <a:extLst>
            <a:ext uri="{FF2B5EF4-FFF2-40B4-BE49-F238E27FC236}">
              <a16:creationId xmlns:a16="http://schemas.microsoft.com/office/drawing/2014/main" id="{0E386D96-B9B9-4AD7-9C53-5FBF77598A70}"/>
            </a:ext>
          </a:extLst>
        </xdr:cNvPr>
        <xdr:cNvCxnSpPr/>
      </xdr:nvCxnSpPr>
      <xdr:spPr>
        <a:xfrm>
          <a:off x="3289300" y="65182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7" name="楕円 86">
          <a:extLst>
            <a:ext uri="{FF2B5EF4-FFF2-40B4-BE49-F238E27FC236}">
              <a16:creationId xmlns:a16="http://schemas.microsoft.com/office/drawing/2014/main" id="{B42CB20B-DDE3-4350-9C10-EB2313872158}"/>
            </a:ext>
          </a:extLst>
        </xdr:cNvPr>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99695</xdr:rowOff>
    </xdr:to>
    <xdr:cxnSp macro="">
      <xdr:nvCxnSpPr>
        <xdr:cNvPr id="88" name="直線コネクタ 87">
          <a:extLst>
            <a:ext uri="{FF2B5EF4-FFF2-40B4-BE49-F238E27FC236}">
              <a16:creationId xmlns:a16="http://schemas.microsoft.com/office/drawing/2014/main" id="{5BEB16C4-E673-46EE-AE48-D2069574E2CC}"/>
            </a:ext>
          </a:extLst>
        </xdr:cNvPr>
        <xdr:cNvCxnSpPr/>
      </xdr:nvCxnSpPr>
      <xdr:spPr>
        <a:xfrm flipV="1">
          <a:off x="2527300" y="65182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a:extLst>
            <a:ext uri="{FF2B5EF4-FFF2-40B4-BE49-F238E27FC236}">
              <a16:creationId xmlns:a16="http://schemas.microsoft.com/office/drawing/2014/main" id="{DF047845-27DF-4363-9EA7-6C17B4197466}"/>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a:extLst>
            <a:ext uri="{FF2B5EF4-FFF2-40B4-BE49-F238E27FC236}">
              <a16:creationId xmlns:a16="http://schemas.microsoft.com/office/drawing/2014/main" id="{84233FB6-01B1-45F6-98D1-6765E6EDB9CA}"/>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1" name="n_3aveValue有形固定資産減価償却率">
          <a:extLst>
            <a:ext uri="{FF2B5EF4-FFF2-40B4-BE49-F238E27FC236}">
              <a16:creationId xmlns:a16="http://schemas.microsoft.com/office/drawing/2014/main" id="{FFD8B15A-56F8-49FA-992E-49D4F20BE1FC}"/>
            </a:ext>
          </a:extLst>
        </xdr:cNvPr>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2" name="n_4aveValue有形固定資産減価償却率">
          <a:extLst>
            <a:ext uri="{FF2B5EF4-FFF2-40B4-BE49-F238E27FC236}">
              <a16:creationId xmlns:a16="http://schemas.microsoft.com/office/drawing/2014/main" id="{84A19FCD-6932-4745-8A53-B0BD58A8BEF0}"/>
            </a:ext>
          </a:extLst>
        </xdr:cNvPr>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166810</xdr:rowOff>
    </xdr:from>
    <xdr:ext cx="405111" cy="259045"/>
    <xdr:sp macro="" textlink="">
      <xdr:nvSpPr>
        <xdr:cNvPr id="93" name="n_1mainValue有形固定資産減価償却率">
          <a:extLst>
            <a:ext uri="{FF2B5EF4-FFF2-40B4-BE49-F238E27FC236}">
              <a16:creationId xmlns:a16="http://schemas.microsoft.com/office/drawing/2014/main" id="{9212D2BC-39CB-4FA7-AF08-4EF175432961}"/>
            </a:ext>
          </a:extLst>
        </xdr:cNvPr>
        <xdr:cNvSpPr txBox="1"/>
      </xdr:nvSpPr>
      <xdr:spPr>
        <a:xfrm>
          <a:off x="38360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130827</xdr:rowOff>
    </xdr:from>
    <xdr:ext cx="405111" cy="259045"/>
    <xdr:sp macro="" textlink="">
      <xdr:nvSpPr>
        <xdr:cNvPr id="94" name="n_2mainValue有形固定資産減価償却率">
          <a:extLst>
            <a:ext uri="{FF2B5EF4-FFF2-40B4-BE49-F238E27FC236}">
              <a16:creationId xmlns:a16="http://schemas.microsoft.com/office/drawing/2014/main" id="{827962AD-C125-446B-A7E3-143B93152A30}"/>
            </a:ext>
          </a:extLst>
        </xdr:cNvPr>
        <xdr:cNvSpPr txBox="1"/>
      </xdr:nvSpPr>
      <xdr:spPr>
        <a:xfrm>
          <a:off x="30867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5" name="n_3mainValue有形固定資産減価償却率">
          <a:extLst>
            <a:ext uri="{FF2B5EF4-FFF2-40B4-BE49-F238E27FC236}">
              <a16:creationId xmlns:a16="http://schemas.microsoft.com/office/drawing/2014/main" id="{9CA97E29-225B-4A1C-9023-7420532B4A30}"/>
            </a:ext>
          </a:extLst>
        </xdr:cNvPr>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1032688-B9A9-4FEF-BAAC-AAC2A7FE20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BCC85F0-062D-41D8-8696-8E264CDE18E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2A6775E-AE29-4FAF-8A61-D3CAC06E42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F92AF65-8E72-48AD-9A18-6E1E11F30E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CB0FD17-22C6-4694-B8DA-20A1F3C7DE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A67FF5EE-650D-4B0F-889B-855A85D552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2EAE62C-BBF6-4408-B638-CD13FC1661E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41C1166D-6263-4FCA-B39F-FBFECA4BF9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6CE8054-BFC8-42A1-A360-6149315242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2C582CB-7E42-4135-8CAC-6CBF776E3E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83F054E-52B7-4AC8-A5E3-15908168B8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D3CD363-86A9-4D8F-A8D7-483587D14A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9C0417F0-93E0-4801-BDB6-3B65F29E4D7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建設事業等において、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を活用した結果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は類似団体等の平均を上回っている。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基金の取崩を行ったことにより、充当可能財源が減少し債務償還比率が上昇した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については、引き続き地方債を活用するが、退職手当債や減税補てん債の償還が進むことで将来負担は減少することが見込まれる。地方債の発行に当たっては交付税措置のある地方債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の活用により将来負担の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5488343F-D7D1-4EB4-B25E-F13C4D58A3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387B9A8-2FA5-41EB-ABF7-CC8C3E86D33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992EF32A-FE62-4DE0-A68D-674E3E63FA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5AB87AED-150B-48FA-8EBE-899D754608C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F7E8DEB9-B8BD-4018-A7B5-6964380569E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E0BE97F-6261-4BBA-AF86-998C85AC60D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4466AA3F-AD66-4DB5-AB2A-A8D3ADB61DB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E9390C5A-D854-4A85-B29D-D5C2B48007E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FB13A695-372A-4D60-9C26-05C8B25B5AD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3B734148-9F2B-4FDC-9075-7351889344B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45595190-9FAD-4EC0-804A-20F8E6A4E24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EF791C43-0606-4262-9769-85E2F67C4E8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8205EAE6-EB43-4B13-B54B-B9255220B4C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49140898-1332-430C-B1F5-5A9CDE0C18A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D41565A7-DF67-4E0C-A520-42C13788A1A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83DD154E-859E-426C-905A-388C82FD69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8AC653B-89CF-4E7D-809C-65F69F1345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a:extLst>
            <a:ext uri="{FF2B5EF4-FFF2-40B4-BE49-F238E27FC236}">
              <a16:creationId xmlns:a16="http://schemas.microsoft.com/office/drawing/2014/main" id="{54FA9080-325D-48CC-ACB3-E9F36204FF7E}"/>
            </a:ext>
          </a:extLst>
        </xdr:cNvPr>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a:extLst>
            <a:ext uri="{FF2B5EF4-FFF2-40B4-BE49-F238E27FC236}">
              <a16:creationId xmlns:a16="http://schemas.microsoft.com/office/drawing/2014/main" id="{01EC19B0-FCF3-4DBE-BBF9-6198CF6F649A}"/>
            </a:ext>
          </a:extLst>
        </xdr:cNvPr>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a:extLst>
            <a:ext uri="{FF2B5EF4-FFF2-40B4-BE49-F238E27FC236}">
              <a16:creationId xmlns:a16="http://schemas.microsoft.com/office/drawing/2014/main" id="{B2FEBED8-DF1C-4608-8A7D-6C1022572386}"/>
            </a:ext>
          </a:extLst>
        </xdr:cNvPr>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908A389C-5E56-412E-905A-96E0DD85F21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AC5D999F-4BF1-4B02-8639-AD18198E6B7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1" name="債務償還比率平均値テキスト">
          <a:extLst>
            <a:ext uri="{FF2B5EF4-FFF2-40B4-BE49-F238E27FC236}">
              <a16:creationId xmlns:a16="http://schemas.microsoft.com/office/drawing/2014/main" id="{743D6AAB-57D0-4C02-A85C-22B4507324C2}"/>
            </a:ext>
          </a:extLst>
        </xdr:cNvPr>
        <xdr:cNvSpPr txBox="1"/>
      </xdr:nvSpPr>
      <xdr:spPr>
        <a:xfrm>
          <a:off x="14846300" y="5892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a:extLst>
            <a:ext uri="{FF2B5EF4-FFF2-40B4-BE49-F238E27FC236}">
              <a16:creationId xmlns:a16="http://schemas.microsoft.com/office/drawing/2014/main" id="{A438CD21-7CFC-42CF-A4F4-F590511C059C}"/>
            </a:ext>
          </a:extLst>
        </xdr:cNvPr>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a:extLst>
            <a:ext uri="{FF2B5EF4-FFF2-40B4-BE49-F238E27FC236}">
              <a16:creationId xmlns:a16="http://schemas.microsoft.com/office/drawing/2014/main" id="{EC3100A7-E816-445A-A074-74D10BDB0C1F}"/>
            </a:ext>
          </a:extLst>
        </xdr:cNvPr>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a:extLst>
            <a:ext uri="{FF2B5EF4-FFF2-40B4-BE49-F238E27FC236}">
              <a16:creationId xmlns:a16="http://schemas.microsoft.com/office/drawing/2014/main" id="{C3BF0A43-AB98-410B-B4A0-BE12CC2B3B26}"/>
            </a:ext>
          </a:extLst>
        </xdr:cNvPr>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a:extLst>
            <a:ext uri="{FF2B5EF4-FFF2-40B4-BE49-F238E27FC236}">
              <a16:creationId xmlns:a16="http://schemas.microsoft.com/office/drawing/2014/main" id="{6719A695-7516-407B-A981-083F7C3C8389}"/>
            </a:ext>
          </a:extLst>
        </xdr:cNvPr>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36" name="フローチャート: 判断 135">
          <a:extLst>
            <a:ext uri="{FF2B5EF4-FFF2-40B4-BE49-F238E27FC236}">
              <a16:creationId xmlns:a16="http://schemas.microsoft.com/office/drawing/2014/main" id="{A0DEE6BB-007B-4D77-850B-5A3666BAA374}"/>
            </a:ext>
          </a:extLst>
        </xdr:cNvPr>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906A126-B51F-46BA-94C7-1E40A757A1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8F19A6-67B0-4D61-8AD8-F6BC6C7D56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8D37FB5-0B71-4213-A66E-DF39E96C5D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63C143-4BF1-4C90-9716-483C17104D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C65E4A9-88E9-4AFE-BD26-67D74DED74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5987</xdr:rowOff>
    </xdr:from>
    <xdr:to>
      <xdr:col>76</xdr:col>
      <xdr:colOff>73025</xdr:colOff>
      <xdr:row>32</xdr:row>
      <xdr:rowOff>107587</xdr:rowOff>
    </xdr:to>
    <xdr:sp macro="" textlink="">
      <xdr:nvSpPr>
        <xdr:cNvPr id="142" name="楕円 141">
          <a:extLst>
            <a:ext uri="{FF2B5EF4-FFF2-40B4-BE49-F238E27FC236}">
              <a16:creationId xmlns:a16="http://schemas.microsoft.com/office/drawing/2014/main" id="{5F6D5A0E-D11A-42A0-9640-574972972861}"/>
            </a:ext>
          </a:extLst>
        </xdr:cNvPr>
        <xdr:cNvSpPr/>
      </xdr:nvSpPr>
      <xdr:spPr>
        <a:xfrm>
          <a:off x="14744700" y="62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155864</xdr:rowOff>
    </xdr:from>
    <xdr:ext cx="469744" cy="259045"/>
    <xdr:sp macro="" textlink="">
      <xdr:nvSpPr>
        <xdr:cNvPr id="143" name="債務償還比率該当値テキスト">
          <a:extLst>
            <a:ext uri="{FF2B5EF4-FFF2-40B4-BE49-F238E27FC236}">
              <a16:creationId xmlns:a16="http://schemas.microsoft.com/office/drawing/2014/main" id="{5053BF9B-534B-4240-AF48-5B6B5AC945C4}"/>
            </a:ext>
          </a:extLst>
        </xdr:cNvPr>
        <xdr:cNvSpPr txBox="1"/>
      </xdr:nvSpPr>
      <xdr:spPr>
        <a:xfrm>
          <a:off x="14846300" y="624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17517</xdr:rowOff>
    </xdr:from>
    <xdr:to>
      <xdr:col>72</xdr:col>
      <xdr:colOff>123825</xdr:colOff>
      <xdr:row>31</xdr:row>
      <xdr:rowOff>119117</xdr:rowOff>
    </xdr:to>
    <xdr:sp macro="" textlink="">
      <xdr:nvSpPr>
        <xdr:cNvPr id="144" name="楕円 143">
          <a:extLst>
            <a:ext uri="{FF2B5EF4-FFF2-40B4-BE49-F238E27FC236}">
              <a16:creationId xmlns:a16="http://schemas.microsoft.com/office/drawing/2014/main" id="{42F51C00-A7CF-4BF5-BE16-0548C93BEE2F}"/>
            </a:ext>
          </a:extLst>
        </xdr:cNvPr>
        <xdr:cNvSpPr/>
      </xdr:nvSpPr>
      <xdr:spPr>
        <a:xfrm>
          <a:off x="14033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68317</xdr:rowOff>
    </xdr:from>
    <xdr:to>
      <xdr:col>76</xdr:col>
      <xdr:colOff>22225</xdr:colOff>
      <xdr:row>32</xdr:row>
      <xdr:rowOff>56787</xdr:rowOff>
    </xdr:to>
    <xdr:cxnSp macro="">
      <xdr:nvCxnSpPr>
        <xdr:cNvPr id="145" name="直線コネクタ 144">
          <a:extLst>
            <a:ext uri="{FF2B5EF4-FFF2-40B4-BE49-F238E27FC236}">
              <a16:creationId xmlns:a16="http://schemas.microsoft.com/office/drawing/2014/main" id="{D4D9A4D4-68F4-460A-9A62-955DA2365187}"/>
            </a:ext>
          </a:extLst>
        </xdr:cNvPr>
        <xdr:cNvCxnSpPr/>
      </xdr:nvCxnSpPr>
      <xdr:spPr>
        <a:xfrm>
          <a:off x="14084300" y="6154792"/>
          <a:ext cx="711200" cy="15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33401</xdr:rowOff>
    </xdr:from>
    <xdr:to>
      <xdr:col>68</xdr:col>
      <xdr:colOff>123825</xdr:colOff>
      <xdr:row>31</xdr:row>
      <xdr:rowOff>135001</xdr:rowOff>
    </xdr:to>
    <xdr:sp macro="" textlink="">
      <xdr:nvSpPr>
        <xdr:cNvPr id="146" name="楕円 145">
          <a:extLst>
            <a:ext uri="{FF2B5EF4-FFF2-40B4-BE49-F238E27FC236}">
              <a16:creationId xmlns:a16="http://schemas.microsoft.com/office/drawing/2014/main" id="{F809EA09-50BB-4D53-B29F-4A08B1C73DA7}"/>
            </a:ext>
          </a:extLst>
        </xdr:cNvPr>
        <xdr:cNvSpPr/>
      </xdr:nvSpPr>
      <xdr:spPr>
        <a:xfrm>
          <a:off x="13271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68317</xdr:rowOff>
    </xdr:from>
    <xdr:to>
      <xdr:col>72</xdr:col>
      <xdr:colOff>73025</xdr:colOff>
      <xdr:row>31</xdr:row>
      <xdr:rowOff>84201</xdr:rowOff>
    </xdr:to>
    <xdr:cxnSp macro="">
      <xdr:nvCxnSpPr>
        <xdr:cNvPr id="147" name="直線コネクタ 146">
          <a:extLst>
            <a:ext uri="{FF2B5EF4-FFF2-40B4-BE49-F238E27FC236}">
              <a16:creationId xmlns:a16="http://schemas.microsoft.com/office/drawing/2014/main" id="{D5FA4ACE-26CA-443A-A057-E42B7372C21A}"/>
            </a:ext>
          </a:extLst>
        </xdr:cNvPr>
        <xdr:cNvCxnSpPr/>
      </xdr:nvCxnSpPr>
      <xdr:spPr>
        <a:xfrm flipV="1">
          <a:off x="13322300" y="6154792"/>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124696</xdr:rowOff>
    </xdr:from>
    <xdr:to>
      <xdr:col>64</xdr:col>
      <xdr:colOff>123825</xdr:colOff>
      <xdr:row>32</xdr:row>
      <xdr:rowOff>54846</xdr:rowOff>
    </xdr:to>
    <xdr:sp macro="" textlink="">
      <xdr:nvSpPr>
        <xdr:cNvPr id="148" name="楕円 147">
          <a:extLst>
            <a:ext uri="{FF2B5EF4-FFF2-40B4-BE49-F238E27FC236}">
              <a16:creationId xmlns:a16="http://schemas.microsoft.com/office/drawing/2014/main" id="{AE5C9518-70F9-43BE-ACBF-5B1A1E4927F2}"/>
            </a:ext>
          </a:extLst>
        </xdr:cNvPr>
        <xdr:cNvSpPr/>
      </xdr:nvSpPr>
      <xdr:spPr>
        <a:xfrm>
          <a:off x="12509500" y="62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84201</xdr:rowOff>
    </xdr:from>
    <xdr:to>
      <xdr:col>68</xdr:col>
      <xdr:colOff>73025</xdr:colOff>
      <xdr:row>32</xdr:row>
      <xdr:rowOff>4046</xdr:rowOff>
    </xdr:to>
    <xdr:cxnSp macro="">
      <xdr:nvCxnSpPr>
        <xdr:cNvPr id="149" name="直線コネクタ 148">
          <a:extLst>
            <a:ext uri="{FF2B5EF4-FFF2-40B4-BE49-F238E27FC236}">
              <a16:creationId xmlns:a16="http://schemas.microsoft.com/office/drawing/2014/main" id="{41144F88-AE78-489F-B228-64EBDE84961D}"/>
            </a:ext>
          </a:extLst>
        </xdr:cNvPr>
        <xdr:cNvCxnSpPr/>
      </xdr:nvCxnSpPr>
      <xdr:spPr>
        <a:xfrm flipV="1">
          <a:off x="12560300" y="6170676"/>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8418</xdr:rowOff>
    </xdr:from>
    <xdr:to>
      <xdr:col>60</xdr:col>
      <xdr:colOff>123825</xdr:colOff>
      <xdr:row>31</xdr:row>
      <xdr:rowOff>110018</xdr:rowOff>
    </xdr:to>
    <xdr:sp macro="" textlink="">
      <xdr:nvSpPr>
        <xdr:cNvPr id="150" name="楕円 149">
          <a:extLst>
            <a:ext uri="{FF2B5EF4-FFF2-40B4-BE49-F238E27FC236}">
              <a16:creationId xmlns:a16="http://schemas.microsoft.com/office/drawing/2014/main" id="{C615E2CB-7E62-40D7-878A-E858642E5011}"/>
            </a:ext>
          </a:extLst>
        </xdr:cNvPr>
        <xdr:cNvSpPr/>
      </xdr:nvSpPr>
      <xdr:spPr>
        <a:xfrm>
          <a:off x="11747500" y="6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59218</xdr:rowOff>
    </xdr:from>
    <xdr:to>
      <xdr:col>64</xdr:col>
      <xdr:colOff>73025</xdr:colOff>
      <xdr:row>32</xdr:row>
      <xdr:rowOff>4046</xdr:rowOff>
    </xdr:to>
    <xdr:cxnSp macro="">
      <xdr:nvCxnSpPr>
        <xdr:cNvPr id="151" name="直線コネクタ 150">
          <a:extLst>
            <a:ext uri="{FF2B5EF4-FFF2-40B4-BE49-F238E27FC236}">
              <a16:creationId xmlns:a16="http://schemas.microsoft.com/office/drawing/2014/main" id="{DDB403D9-430F-4102-A800-14B81E50DFEF}"/>
            </a:ext>
          </a:extLst>
        </xdr:cNvPr>
        <xdr:cNvCxnSpPr/>
      </xdr:nvCxnSpPr>
      <xdr:spPr>
        <a:xfrm>
          <a:off x="11798300" y="6145693"/>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2" name="n_1aveValue債務償還比率">
          <a:extLst>
            <a:ext uri="{FF2B5EF4-FFF2-40B4-BE49-F238E27FC236}">
              <a16:creationId xmlns:a16="http://schemas.microsoft.com/office/drawing/2014/main" id="{FEAD9BF4-1658-425C-8583-7851A7C03DF0}"/>
            </a:ext>
          </a:extLst>
        </xdr:cNvPr>
        <xdr:cNvSpPr txBox="1"/>
      </xdr:nvSpPr>
      <xdr:spPr>
        <a:xfrm>
          <a:off x="138367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3" name="n_2aveValue債務償還比率">
          <a:extLst>
            <a:ext uri="{FF2B5EF4-FFF2-40B4-BE49-F238E27FC236}">
              <a16:creationId xmlns:a16="http://schemas.microsoft.com/office/drawing/2014/main" id="{00E67EA2-68E9-4FCB-8F7E-E55F5E730B7C}"/>
            </a:ext>
          </a:extLst>
        </xdr:cNvPr>
        <xdr:cNvSpPr txBox="1"/>
      </xdr:nvSpPr>
      <xdr:spPr>
        <a:xfrm>
          <a:off x="13087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4" name="n_3aveValue債務償還比率">
          <a:extLst>
            <a:ext uri="{FF2B5EF4-FFF2-40B4-BE49-F238E27FC236}">
              <a16:creationId xmlns:a16="http://schemas.microsoft.com/office/drawing/2014/main" id="{FA1B2C88-B809-4D66-B279-A54A4F0C6779}"/>
            </a:ext>
          </a:extLst>
        </xdr:cNvPr>
        <xdr:cNvSpPr txBox="1"/>
      </xdr:nvSpPr>
      <xdr:spPr>
        <a:xfrm>
          <a:off x="12325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5" name="n_4aveValue債務償還比率">
          <a:extLst>
            <a:ext uri="{FF2B5EF4-FFF2-40B4-BE49-F238E27FC236}">
              <a16:creationId xmlns:a16="http://schemas.microsoft.com/office/drawing/2014/main" id="{59986F6D-05FE-4A6D-87D9-965AF9402F75}"/>
            </a:ext>
          </a:extLst>
        </xdr:cNvPr>
        <xdr:cNvSpPr txBox="1"/>
      </xdr:nvSpPr>
      <xdr:spPr>
        <a:xfrm>
          <a:off x="11563427" y="5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110244</xdr:rowOff>
    </xdr:from>
    <xdr:ext cx="469744" cy="259045"/>
    <xdr:sp macro="" textlink="">
      <xdr:nvSpPr>
        <xdr:cNvPr id="156" name="n_1mainValue債務償還比率">
          <a:extLst>
            <a:ext uri="{FF2B5EF4-FFF2-40B4-BE49-F238E27FC236}">
              <a16:creationId xmlns:a16="http://schemas.microsoft.com/office/drawing/2014/main" id="{47AFCB08-5E40-4622-84FA-39CF8D40DFFC}"/>
            </a:ext>
          </a:extLst>
        </xdr:cNvPr>
        <xdr:cNvSpPr txBox="1"/>
      </xdr:nvSpPr>
      <xdr:spPr>
        <a:xfrm>
          <a:off x="13836727" y="61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126128</xdr:rowOff>
    </xdr:from>
    <xdr:ext cx="469744" cy="259045"/>
    <xdr:sp macro="" textlink="">
      <xdr:nvSpPr>
        <xdr:cNvPr id="157" name="n_2mainValue債務償還比率">
          <a:extLst>
            <a:ext uri="{FF2B5EF4-FFF2-40B4-BE49-F238E27FC236}">
              <a16:creationId xmlns:a16="http://schemas.microsoft.com/office/drawing/2014/main" id="{A1297E46-3193-4F9F-9467-7DD562376FFF}"/>
            </a:ext>
          </a:extLst>
        </xdr:cNvPr>
        <xdr:cNvSpPr txBox="1"/>
      </xdr:nvSpPr>
      <xdr:spPr>
        <a:xfrm>
          <a:off x="13087427"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45973</xdr:rowOff>
    </xdr:from>
    <xdr:ext cx="469744" cy="259045"/>
    <xdr:sp macro="" textlink="">
      <xdr:nvSpPr>
        <xdr:cNvPr id="158" name="n_3mainValue債務償還比率">
          <a:extLst>
            <a:ext uri="{FF2B5EF4-FFF2-40B4-BE49-F238E27FC236}">
              <a16:creationId xmlns:a16="http://schemas.microsoft.com/office/drawing/2014/main" id="{9628DEED-103F-45A4-B891-A439F03503EF}"/>
            </a:ext>
          </a:extLst>
        </xdr:cNvPr>
        <xdr:cNvSpPr txBox="1"/>
      </xdr:nvSpPr>
      <xdr:spPr>
        <a:xfrm>
          <a:off x="12325427"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101145</xdr:rowOff>
    </xdr:from>
    <xdr:ext cx="469744" cy="259045"/>
    <xdr:sp macro="" textlink="">
      <xdr:nvSpPr>
        <xdr:cNvPr id="159" name="n_4mainValue債務償還比率">
          <a:extLst>
            <a:ext uri="{FF2B5EF4-FFF2-40B4-BE49-F238E27FC236}">
              <a16:creationId xmlns:a16="http://schemas.microsoft.com/office/drawing/2014/main" id="{94B042BF-3208-488B-B871-6B4BE293ED97}"/>
            </a:ext>
          </a:extLst>
        </xdr:cNvPr>
        <xdr:cNvSpPr txBox="1"/>
      </xdr:nvSpPr>
      <xdr:spPr>
        <a:xfrm>
          <a:off x="11563427" y="61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7CD90B6-BEB1-4703-B104-1B9BC036699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295BEBC-4D9D-4D06-AF82-2BD42FD859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CB4039E5-F024-44F8-969B-B6BA581FFF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08B289B-E034-4EDC-8F1D-88D78601BB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22B147B-8CF2-4566-883E-6A3004F3E32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3F79D23-B81E-400D-B2A2-E6FE1B30E7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496CE9-E4D3-4CC5-B114-539985486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1C0D26-4453-4942-AEFB-AF0D7927FA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5F6884-FEB9-4307-BDC8-26F2873887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D9E413-3BA7-404C-98F9-695EBBEF04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37B7EE-767A-469D-8266-A0C3E83B91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399922-9685-4EEE-AE2F-ABDAC0BC73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74A457-1F94-4258-A610-C59CA89A18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CE35B6-643B-428D-BC18-36F5D136CF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4CB78A-6381-4A92-AEE8-BF946D85D1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C673C2-C719-4784-985E-1B4553C73F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512E6D-5118-401D-B33B-DB411A29F5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7B01A2-DA73-46E7-93A4-DAFDD56269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2B0E22-E088-4659-B541-A642D89D73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4D0E71-432F-412B-881F-06146917D7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E4445F-388F-4FF9-AB70-7980062478E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73E2A5-C9C9-4D36-9290-2384DFF703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1CE588-F488-4CCE-89FA-21B8903B89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FE38C2-C4DB-4978-B1BA-24A303C0DD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AFCB08-31B5-43F1-9C14-10034B4244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28E3A5-505E-4693-B75A-CC610D922C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0393D4-1A5D-40A3-BFF1-72FCC372DA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B5380B-9FA5-437A-BAA2-990DEC669D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1706E3-35C5-40BB-8919-EE6E995FFA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43789A-E8CD-4CE5-AE45-A89593C6CE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0E7E07-14BA-476B-8F7F-19262AEAB4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E4066A-5B3A-4A38-8564-5255B91D7B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761FA9-57CF-42C6-B0FB-85A34F3B6A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39AB78-0790-4FAC-AFF8-568423C3D6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037B4E-735D-4154-AC95-CA38DEB273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AB85DC-24F4-4C29-AFF5-C7D835B16E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83FE2B-43ED-47C9-9B42-26043F3E66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0CE6C9-F37B-429C-8B52-D6CCF3A1BB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098704-A29F-4F5A-B816-B61BE40E89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575416-A2AD-4C13-A072-1C2DE87E2C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9C646A-9250-489C-972E-EEFBE4BE58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651324-4109-4B45-A391-4DF1EA2F12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BF41DE-99FC-4CBF-B3B8-AD6AEDA25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F84034-1328-4646-8CC1-DD55DF0353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DE6D33-EE9F-4A00-863F-E0C4B1DDDD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A067C8-A297-4A8A-8BD1-D29B760D7E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6849E9-204D-411B-8EEA-B9CFA4797D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E8B8CD-469A-4F8E-9B01-47FC6DD361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3F552C-B226-42C7-892C-BF6D628B59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FCA654-E82D-446B-ACD2-51D5AEC070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3594CB-935B-47B0-8B88-3A0B1335B9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5876A0-6294-4DD0-9CC5-E161984921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F5659F-A7F9-4589-9ECA-0C47FFA831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BEBDB7-C773-4555-BFD4-062CDD72390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4740B8-BDE8-4803-A354-144188D6CE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239C73-BCF3-410F-AC3F-DBA995619ED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2B8C38-87CF-45AF-8953-DD0C824DF9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71AF9AF-0032-4936-B835-A06FFC687B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FEAD78-2C33-4694-8C15-9A0D8706243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04DEE1-AB32-43BA-971E-C10AAC2E2CB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1CE939-EBF9-49D7-86BA-9DA94C531E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185A8EB-E05E-4498-8CC4-D8F9054A60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27967219-05B8-4885-B463-4C61A77554E1}"/>
            </a:ext>
          </a:extLst>
        </xdr:cNvPr>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6F70A347-317D-46DE-B60D-C73A18F2E388}"/>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C258510D-5AE8-4836-B983-E441DA3052FB}"/>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id="{FD9FAB35-ADDF-40C8-874B-0FCA5AF710D2}"/>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EA096DC8-20FF-424F-9948-5C455DEDB36C}"/>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a:extLst>
            <a:ext uri="{FF2B5EF4-FFF2-40B4-BE49-F238E27FC236}">
              <a16:creationId xmlns:a16="http://schemas.microsoft.com/office/drawing/2014/main" id="{50C68BA9-733D-4C75-A8C6-E8817D7C798C}"/>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BD6412D9-B58F-49B3-B1D9-F26C9C1BB782}"/>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0B55E197-4B9F-48E0-8D11-0E52903FDE66}"/>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id="{84C62D2F-FEDA-475E-B36E-2CA10EE5CB58}"/>
            </a:ext>
          </a:extLst>
        </xdr:cNvPr>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id="{04B01DD0-B903-49EF-ADCE-29266123DA52}"/>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id="{9D34D7CC-9D80-4CF2-9801-52D4F97A1617}"/>
            </a:ext>
          </a:extLst>
        </xdr:cNvPr>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635097-218A-4045-B809-D157B89D64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60BB12-8D36-4886-A5E8-BA8F82B3478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D277EB-FC92-4060-AD4E-2DCF08EC8D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9728C5-5872-4AF4-9273-AE8DCEC95D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1A5BB1-9809-4910-9644-87FA8E319A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136434</xdr:rowOff>
    </xdr:from>
    <xdr:to>
      <xdr:col>24</xdr:col>
      <xdr:colOff>114300</xdr:colOff>
      <xdr:row>42</xdr:row>
      <xdr:rowOff>66584</xdr:rowOff>
    </xdr:to>
    <xdr:sp macro="" textlink="">
      <xdr:nvSpPr>
        <xdr:cNvPr id="74" name="楕円 73">
          <a:extLst>
            <a:ext uri="{FF2B5EF4-FFF2-40B4-BE49-F238E27FC236}">
              <a16:creationId xmlns:a16="http://schemas.microsoft.com/office/drawing/2014/main" id="{7242B35C-E395-4DE3-A2FC-694F73766420}"/>
            </a:ext>
          </a:extLst>
        </xdr:cNvPr>
        <xdr:cNvSpPr/>
      </xdr:nvSpPr>
      <xdr:spPr>
        <a:xfrm>
          <a:off x="4584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51361</xdr:rowOff>
    </xdr:from>
    <xdr:ext cx="405111" cy="259045"/>
    <xdr:sp macro="" textlink="">
      <xdr:nvSpPr>
        <xdr:cNvPr id="75" name="【道路】&#10;有形固定資産減価償却率該当値テキスト">
          <a:extLst>
            <a:ext uri="{FF2B5EF4-FFF2-40B4-BE49-F238E27FC236}">
              <a16:creationId xmlns:a16="http://schemas.microsoft.com/office/drawing/2014/main" id="{4F012E9E-4211-477B-87B9-C1CF7E9BB619}"/>
            </a:ext>
          </a:extLst>
        </xdr:cNvPr>
        <xdr:cNvSpPr txBox="1"/>
      </xdr:nvSpPr>
      <xdr:spPr>
        <a:xfrm>
          <a:off x="4673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152763</xdr:rowOff>
    </xdr:from>
    <xdr:to>
      <xdr:col>20</xdr:col>
      <xdr:colOff>38100</xdr:colOff>
      <xdr:row>42</xdr:row>
      <xdr:rowOff>82913</xdr:rowOff>
    </xdr:to>
    <xdr:sp macro="" textlink="">
      <xdr:nvSpPr>
        <xdr:cNvPr id="76" name="楕円 75">
          <a:extLst>
            <a:ext uri="{FF2B5EF4-FFF2-40B4-BE49-F238E27FC236}">
              <a16:creationId xmlns:a16="http://schemas.microsoft.com/office/drawing/2014/main" id="{A72B8CBD-B57A-425B-AAA7-0BDF4739093F}"/>
            </a:ext>
          </a:extLst>
        </xdr:cNvPr>
        <xdr:cNvSpPr/>
      </xdr:nvSpPr>
      <xdr:spPr>
        <a:xfrm>
          <a:off x="3746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15784</xdr:rowOff>
    </xdr:from>
    <xdr:to>
      <xdr:col>24</xdr:col>
      <xdr:colOff>63500</xdr:colOff>
      <xdr:row>42</xdr:row>
      <xdr:rowOff>32113</xdr:rowOff>
    </xdr:to>
    <xdr:cxnSp macro="">
      <xdr:nvCxnSpPr>
        <xdr:cNvPr id="77" name="直線コネクタ 76">
          <a:extLst>
            <a:ext uri="{FF2B5EF4-FFF2-40B4-BE49-F238E27FC236}">
              <a16:creationId xmlns:a16="http://schemas.microsoft.com/office/drawing/2014/main" id="{879B5EBE-9410-4BC6-A773-ABFC93C1E21F}"/>
            </a:ext>
          </a:extLst>
        </xdr:cNvPr>
        <xdr:cNvCxnSpPr/>
      </xdr:nvCxnSpPr>
      <xdr:spPr>
        <a:xfrm flipV="1">
          <a:off x="3797300" y="72166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xdr:rowOff>
    </xdr:from>
    <xdr:to>
      <xdr:col>15</xdr:col>
      <xdr:colOff>101600</xdr:colOff>
      <xdr:row>42</xdr:row>
      <xdr:rowOff>102507</xdr:rowOff>
    </xdr:to>
    <xdr:sp macro="" textlink="">
      <xdr:nvSpPr>
        <xdr:cNvPr id="78" name="楕円 77">
          <a:extLst>
            <a:ext uri="{FF2B5EF4-FFF2-40B4-BE49-F238E27FC236}">
              <a16:creationId xmlns:a16="http://schemas.microsoft.com/office/drawing/2014/main" id="{7DBA789E-00F9-4469-A69B-A12D1C8C1289}"/>
            </a:ext>
          </a:extLst>
        </xdr:cNvPr>
        <xdr:cNvSpPr/>
      </xdr:nvSpPr>
      <xdr:spPr>
        <a:xfrm>
          <a:off x="2857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32113</xdr:rowOff>
    </xdr:from>
    <xdr:to>
      <xdr:col>19</xdr:col>
      <xdr:colOff>177800</xdr:colOff>
      <xdr:row>42</xdr:row>
      <xdr:rowOff>51707</xdr:rowOff>
    </xdr:to>
    <xdr:cxnSp macro="">
      <xdr:nvCxnSpPr>
        <xdr:cNvPr id="79" name="直線コネクタ 78">
          <a:extLst>
            <a:ext uri="{FF2B5EF4-FFF2-40B4-BE49-F238E27FC236}">
              <a16:creationId xmlns:a16="http://schemas.microsoft.com/office/drawing/2014/main" id="{A8C9433A-FD1B-41D6-8481-532A138B8EED}"/>
            </a:ext>
          </a:extLst>
        </xdr:cNvPr>
        <xdr:cNvCxnSpPr/>
      </xdr:nvCxnSpPr>
      <xdr:spPr>
        <a:xfrm flipV="1">
          <a:off x="2908300" y="72330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12337</xdr:rowOff>
    </xdr:from>
    <xdr:to>
      <xdr:col>10</xdr:col>
      <xdr:colOff>165100</xdr:colOff>
      <xdr:row>42</xdr:row>
      <xdr:rowOff>113937</xdr:rowOff>
    </xdr:to>
    <xdr:sp macro="" textlink="">
      <xdr:nvSpPr>
        <xdr:cNvPr id="80" name="楕円 79">
          <a:extLst>
            <a:ext uri="{FF2B5EF4-FFF2-40B4-BE49-F238E27FC236}">
              <a16:creationId xmlns:a16="http://schemas.microsoft.com/office/drawing/2014/main" id="{4EB20D96-ABFA-4CD1-BB8F-3E793E39170E}"/>
            </a:ext>
          </a:extLst>
        </xdr:cNvPr>
        <xdr:cNvSpPr/>
      </xdr:nvSpPr>
      <xdr:spPr>
        <a:xfrm>
          <a:off x="1968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51707</xdr:rowOff>
    </xdr:from>
    <xdr:to>
      <xdr:col>15</xdr:col>
      <xdr:colOff>50800</xdr:colOff>
      <xdr:row>42</xdr:row>
      <xdr:rowOff>63137</xdr:rowOff>
    </xdr:to>
    <xdr:cxnSp macro="">
      <xdr:nvCxnSpPr>
        <xdr:cNvPr id="81" name="直線コネクタ 80">
          <a:extLst>
            <a:ext uri="{FF2B5EF4-FFF2-40B4-BE49-F238E27FC236}">
              <a16:creationId xmlns:a16="http://schemas.microsoft.com/office/drawing/2014/main" id="{D18BA42A-3A9F-4D12-942E-8A41349C969B}"/>
            </a:ext>
          </a:extLst>
        </xdr:cNvPr>
        <xdr:cNvCxnSpPr/>
      </xdr:nvCxnSpPr>
      <xdr:spPr>
        <a:xfrm flipV="1">
          <a:off x="2019300" y="72526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a:extLst>
            <a:ext uri="{FF2B5EF4-FFF2-40B4-BE49-F238E27FC236}">
              <a16:creationId xmlns:a16="http://schemas.microsoft.com/office/drawing/2014/main" id="{91C97C8A-2331-40B3-A283-3EED46014D16}"/>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a:extLst>
            <a:ext uri="{FF2B5EF4-FFF2-40B4-BE49-F238E27FC236}">
              <a16:creationId xmlns:a16="http://schemas.microsoft.com/office/drawing/2014/main" id="{886C17DF-C125-4897-B59D-91480925FA83}"/>
            </a:ext>
          </a:extLst>
        </xdr:cNvPr>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a:extLst>
            <a:ext uri="{FF2B5EF4-FFF2-40B4-BE49-F238E27FC236}">
              <a16:creationId xmlns:a16="http://schemas.microsoft.com/office/drawing/2014/main" id="{8D7DC1FE-8682-4C30-A926-BD6C371DD625}"/>
            </a:ext>
          </a:extLst>
        </xdr:cNvPr>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a:extLst>
            <a:ext uri="{FF2B5EF4-FFF2-40B4-BE49-F238E27FC236}">
              <a16:creationId xmlns:a16="http://schemas.microsoft.com/office/drawing/2014/main" id="{3B13251E-8054-4426-AA23-112F36A71F67}"/>
            </a:ext>
          </a:extLst>
        </xdr:cNvPr>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74040</xdr:rowOff>
    </xdr:from>
    <xdr:ext cx="405111" cy="259045"/>
    <xdr:sp macro="" textlink="">
      <xdr:nvSpPr>
        <xdr:cNvPr id="86" name="n_1mainValue【道路】&#10;有形固定資産減価償却率">
          <a:extLst>
            <a:ext uri="{FF2B5EF4-FFF2-40B4-BE49-F238E27FC236}">
              <a16:creationId xmlns:a16="http://schemas.microsoft.com/office/drawing/2014/main" id="{8B69B73E-1D73-458C-8223-BAEA266F4E6E}"/>
            </a:ext>
          </a:extLst>
        </xdr:cNvPr>
        <xdr:cNvSpPr txBox="1"/>
      </xdr:nvSpPr>
      <xdr:spPr>
        <a:xfrm>
          <a:off x="3582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93634</xdr:rowOff>
    </xdr:from>
    <xdr:ext cx="405111" cy="259045"/>
    <xdr:sp macro="" textlink="">
      <xdr:nvSpPr>
        <xdr:cNvPr id="87" name="n_2mainValue【道路】&#10;有形固定資産減価償却率">
          <a:extLst>
            <a:ext uri="{FF2B5EF4-FFF2-40B4-BE49-F238E27FC236}">
              <a16:creationId xmlns:a16="http://schemas.microsoft.com/office/drawing/2014/main" id="{22810171-FD59-4E17-88F1-0E04F6272527}"/>
            </a:ext>
          </a:extLst>
        </xdr:cNvPr>
        <xdr:cNvSpPr txBox="1"/>
      </xdr:nvSpPr>
      <xdr:spPr>
        <a:xfrm>
          <a:off x="2705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105064</xdr:rowOff>
    </xdr:from>
    <xdr:ext cx="405111" cy="259045"/>
    <xdr:sp macro="" textlink="">
      <xdr:nvSpPr>
        <xdr:cNvPr id="88" name="n_3mainValue【道路】&#10;有形固定資産減価償却率">
          <a:extLst>
            <a:ext uri="{FF2B5EF4-FFF2-40B4-BE49-F238E27FC236}">
              <a16:creationId xmlns:a16="http://schemas.microsoft.com/office/drawing/2014/main" id="{7880F179-2A05-4E12-9E6C-088F8302B99E}"/>
            </a:ext>
          </a:extLst>
        </xdr:cNvPr>
        <xdr:cNvSpPr txBox="1"/>
      </xdr:nvSpPr>
      <xdr:spPr>
        <a:xfrm>
          <a:off x="18167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9E07D6-9CD1-4E5E-8AEF-E16E9C26B9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A5A57E7-BD07-488D-9A78-B045877571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2C88775-9A9F-42D9-8B8F-A4A2777977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25B0005-2CE5-4F9A-A259-6121288234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B66E73-3486-4E5C-B4CD-624268BE15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241AE6D-F700-4781-8BB2-80E313F70C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3CB865D-E6D7-4EFB-AA8E-E097274690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600C68B-B73D-4AC2-9487-7B6A335D4A2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3A9D7C4-14CB-46B1-A35B-56A3D149FC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C5CED1-B78F-4C18-9238-CED2ACE4F0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5D3DA0F7-700A-498E-8CF5-AE96C1BDA1A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0996069-FDDA-4125-AD9D-988C8B04CD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CC2725B-8E82-4384-A002-D252DBAED1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EE9D47C8-CE41-406F-932C-D86C4A5B5F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6F075C0-1EAD-4E0C-9965-685C2729B7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102ADF3-15E6-4953-BFE1-F7BA5053714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281E56ED-25D0-4D40-BF1B-4B39C4919F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3698A3D-0A6B-4E8B-804D-82C5D8D64E4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C1F7CC44-B87A-4FEC-900A-ACA4B282FD7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2093E94-A745-4DAD-9F15-7D04E7CD6F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1CCC18A8-BCF0-4CE3-9366-2AB5AE49E0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CB6A71F-0A63-4B8D-92C1-83BE763663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41EC505-90E7-44E9-BAA3-1AB9EFF069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7C51DC1-3518-40D7-984E-4A920E054A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a:extLst>
            <a:ext uri="{FF2B5EF4-FFF2-40B4-BE49-F238E27FC236}">
              <a16:creationId xmlns:a16="http://schemas.microsoft.com/office/drawing/2014/main" id="{E3CD57B8-67C7-4BAB-9841-82784241D82C}"/>
            </a:ext>
          </a:extLst>
        </xdr:cNvPr>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a:extLst>
            <a:ext uri="{FF2B5EF4-FFF2-40B4-BE49-F238E27FC236}">
              <a16:creationId xmlns:a16="http://schemas.microsoft.com/office/drawing/2014/main" id="{E3EEB667-F9B1-4DC8-B56B-B86D06A381E8}"/>
            </a:ext>
          </a:extLst>
        </xdr:cNvPr>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a:extLst>
            <a:ext uri="{FF2B5EF4-FFF2-40B4-BE49-F238E27FC236}">
              <a16:creationId xmlns:a16="http://schemas.microsoft.com/office/drawing/2014/main" id="{5EBA4F45-C7C6-40D8-8465-74BEAEA3013F}"/>
            </a:ext>
          </a:extLst>
        </xdr:cNvPr>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a:extLst>
            <a:ext uri="{FF2B5EF4-FFF2-40B4-BE49-F238E27FC236}">
              <a16:creationId xmlns:a16="http://schemas.microsoft.com/office/drawing/2014/main" id="{936C1DE8-A728-4651-89E0-8240CCDA2D2A}"/>
            </a:ext>
          </a:extLst>
        </xdr:cNvPr>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a:extLst>
            <a:ext uri="{FF2B5EF4-FFF2-40B4-BE49-F238E27FC236}">
              <a16:creationId xmlns:a16="http://schemas.microsoft.com/office/drawing/2014/main" id="{5B673A6D-BFE7-41E2-B572-4C8EEB3BA1C9}"/>
            </a:ext>
          </a:extLst>
        </xdr:cNvPr>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a:extLst>
            <a:ext uri="{FF2B5EF4-FFF2-40B4-BE49-F238E27FC236}">
              <a16:creationId xmlns:a16="http://schemas.microsoft.com/office/drawing/2014/main" id="{701FBCEC-EE4D-4EF3-B4C7-9365F7D7C841}"/>
            </a:ext>
          </a:extLst>
        </xdr:cNvPr>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a:extLst>
            <a:ext uri="{FF2B5EF4-FFF2-40B4-BE49-F238E27FC236}">
              <a16:creationId xmlns:a16="http://schemas.microsoft.com/office/drawing/2014/main" id="{D7FCD5F0-E5EF-4A42-B149-D329BD7716BB}"/>
            </a:ext>
          </a:extLst>
        </xdr:cNvPr>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a:extLst>
            <a:ext uri="{FF2B5EF4-FFF2-40B4-BE49-F238E27FC236}">
              <a16:creationId xmlns:a16="http://schemas.microsoft.com/office/drawing/2014/main" id="{2B274BEA-A13C-487E-B39A-F322374F4730}"/>
            </a:ext>
          </a:extLst>
        </xdr:cNvPr>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a:extLst>
            <a:ext uri="{FF2B5EF4-FFF2-40B4-BE49-F238E27FC236}">
              <a16:creationId xmlns:a16="http://schemas.microsoft.com/office/drawing/2014/main" id="{8457AFBE-F3C4-4E52-B747-0F378F255B9C}"/>
            </a:ext>
          </a:extLst>
        </xdr:cNvPr>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a:extLst>
            <a:ext uri="{FF2B5EF4-FFF2-40B4-BE49-F238E27FC236}">
              <a16:creationId xmlns:a16="http://schemas.microsoft.com/office/drawing/2014/main" id="{E4089534-5B6B-45E3-856A-CF44ECEF2D52}"/>
            </a:ext>
          </a:extLst>
        </xdr:cNvPr>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a:extLst>
            <a:ext uri="{FF2B5EF4-FFF2-40B4-BE49-F238E27FC236}">
              <a16:creationId xmlns:a16="http://schemas.microsoft.com/office/drawing/2014/main" id="{A7E283E9-0857-4E79-BA8B-6D2F4A89DA6C}"/>
            </a:ext>
          </a:extLst>
        </xdr:cNvPr>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17BE93-85C5-4DCD-A60D-3834F38CA0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6DF99A-A477-42D7-9FC8-A7DAAE2CEE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8D195C-C27C-48BE-BFFE-4A31A2E4C2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736182-87D7-4CA2-9A73-9C7A68EEE5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0D60BC-28F6-4D73-AE32-DAB67E0C03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61849</xdr:rowOff>
    </xdr:from>
    <xdr:to>
      <xdr:col>55</xdr:col>
      <xdr:colOff>50800</xdr:colOff>
      <xdr:row>40</xdr:row>
      <xdr:rowOff>163449</xdr:rowOff>
    </xdr:to>
    <xdr:sp macro="" textlink="">
      <xdr:nvSpPr>
        <xdr:cNvPr id="129" name="楕円 128">
          <a:extLst>
            <a:ext uri="{FF2B5EF4-FFF2-40B4-BE49-F238E27FC236}">
              <a16:creationId xmlns:a16="http://schemas.microsoft.com/office/drawing/2014/main" id="{27C444E2-89D9-40AE-8AD3-5673CB01502E}"/>
            </a:ext>
          </a:extLst>
        </xdr:cNvPr>
        <xdr:cNvSpPr/>
      </xdr:nvSpPr>
      <xdr:spPr>
        <a:xfrm>
          <a:off x="10426700" y="69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40276</xdr:rowOff>
    </xdr:from>
    <xdr:ext cx="469744" cy="259045"/>
    <xdr:sp macro="" textlink="">
      <xdr:nvSpPr>
        <xdr:cNvPr id="130" name="【道路】&#10;一人当たり延長該当値テキスト">
          <a:extLst>
            <a:ext uri="{FF2B5EF4-FFF2-40B4-BE49-F238E27FC236}">
              <a16:creationId xmlns:a16="http://schemas.microsoft.com/office/drawing/2014/main" id="{CAAFC62C-72C7-45AF-87AC-958B7482A7CC}"/>
            </a:ext>
          </a:extLst>
        </xdr:cNvPr>
        <xdr:cNvSpPr txBox="1"/>
      </xdr:nvSpPr>
      <xdr:spPr>
        <a:xfrm>
          <a:off x="10515600" y="68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CD16F7D2-B60A-440C-860D-EE9FB3FA2154}"/>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112649</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B1CF0D9E-D8DE-4D13-AF45-361D23FADAD6}"/>
            </a:ext>
          </a:extLst>
        </xdr:cNvPr>
        <xdr:cNvCxnSpPr/>
      </xdr:nvCxnSpPr>
      <xdr:spPr>
        <a:xfrm flipV="1">
          <a:off x="9639300" y="6970649"/>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80010</xdr:rowOff>
    </xdr:from>
    <xdr:to>
      <xdr:col>46</xdr:col>
      <xdr:colOff>38100</xdr:colOff>
      <xdr:row>41</xdr:row>
      <xdr:rowOff>10160</xdr:rowOff>
    </xdr:to>
    <xdr:sp macro="" textlink="">
      <xdr:nvSpPr>
        <xdr:cNvPr id="133" name="楕円 132">
          <a:extLst>
            <a:ext uri="{FF2B5EF4-FFF2-40B4-BE49-F238E27FC236}">
              <a16:creationId xmlns:a16="http://schemas.microsoft.com/office/drawing/2014/main" id="{ECECEFE1-BE20-42C9-BF46-37620BEB490E}"/>
            </a:ext>
          </a:extLst>
        </xdr:cNvPr>
        <xdr:cNvSpPr/>
      </xdr:nvSpPr>
      <xdr:spPr>
        <a:xfrm>
          <a:off x="8699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130810</xdr:rowOff>
    </xdr:to>
    <xdr:cxnSp macro="">
      <xdr:nvCxnSpPr>
        <xdr:cNvPr id="134" name="直線コネクタ 133">
          <a:extLst>
            <a:ext uri="{FF2B5EF4-FFF2-40B4-BE49-F238E27FC236}">
              <a16:creationId xmlns:a16="http://schemas.microsoft.com/office/drawing/2014/main" id="{A917D214-4091-4BCE-9103-902262D36452}"/>
            </a:ext>
          </a:extLst>
        </xdr:cNvPr>
        <xdr:cNvCxnSpPr/>
      </xdr:nvCxnSpPr>
      <xdr:spPr>
        <a:xfrm flipV="1">
          <a:off x="8750300" y="69799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86741</xdr:rowOff>
    </xdr:from>
    <xdr:to>
      <xdr:col>41</xdr:col>
      <xdr:colOff>101600</xdr:colOff>
      <xdr:row>41</xdr:row>
      <xdr:rowOff>16891</xdr:rowOff>
    </xdr:to>
    <xdr:sp macro="" textlink="">
      <xdr:nvSpPr>
        <xdr:cNvPr id="135" name="楕円 134">
          <a:extLst>
            <a:ext uri="{FF2B5EF4-FFF2-40B4-BE49-F238E27FC236}">
              <a16:creationId xmlns:a16="http://schemas.microsoft.com/office/drawing/2014/main" id="{4B6D72BA-012F-42B4-B29C-16D18F595207}"/>
            </a:ext>
          </a:extLst>
        </xdr:cNvPr>
        <xdr:cNvSpPr/>
      </xdr:nvSpPr>
      <xdr:spPr>
        <a:xfrm>
          <a:off x="7810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130810</xdr:rowOff>
    </xdr:from>
    <xdr:to>
      <xdr:col>45</xdr:col>
      <xdr:colOff>177800</xdr:colOff>
      <xdr:row>40</xdr:row>
      <xdr:rowOff>137541</xdr:rowOff>
    </xdr:to>
    <xdr:cxnSp macro="">
      <xdr:nvCxnSpPr>
        <xdr:cNvPr id="136" name="直線コネクタ 135">
          <a:extLst>
            <a:ext uri="{FF2B5EF4-FFF2-40B4-BE49-F238E27FC236}">
              <a16:creationId xmlns:a16="http://schemas.microsoft.com/office/drawing/2014/main" id="{7664971F-CC2C-4E44-A2A0-7B4B86ECBBF9}"/>
            </a:ext>
          </a:extLst>
        </xdr:cNvPr>
        <xdr:cNvCxnSpPr/>
      </xdr:nvCxnSpPr>
      <xdr:spPr>
        <a:xfrm flipV="1">
          <a:off x="7861300" y="698881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a:extLst>
            <a:ext uri="{FF2B5EF4-FFF2-40B4-BE49-F238E27FC236}">
              <a16:creationId xmlns:a16="http://schemas.microsoft.com/office/drawing/2014/main" id="{1DCA13B4-8BB3-4FEB-A07B-BB7C86BA4BA8}"/>
            </a:ext>
          </a:extLst>
        </xdr:cNvPr>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a:extLst>
            <a:ext uri="{FF2B5EF4-FFF2-40B4-BE49-F238E27FC236}">
              <a16:creationId xmlns:a16="http://schemas.microsoft.com/office/drawing/2014/main" id="{5373B466-3B7E-4A7B-B089-7903A56FD633}"/>
            </a:ext>
          </a:extLst>
        </xdr:cNvPr>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a:extLst>
            <a:ext uri="{FF2B5EF4-FFF2-40B4-BE49-F238E27FC236}">
              <a16:creationId xmlns:a16="http://schemas.microsoft.com/office/drawing/2014/main" id="{FD176709-EDC8-41F8-B846-1E9995917DF2}"/>
            </a:ext>
          </a:extLst>
        </xdr:cNvPr>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a:extLst>
            <a:ext uri="{FF2B5EF4-FFF2-40B4-BE49-F238E27FC236}">
              <a16:creationId xmlns:a16="http://schemas.microsoft.com/office/drawing/2014/main" id="{B892AAED-E159-424C-B24A-689815914834}"/>
            </a:ext>
          </a:extLst>
        </xdr:cNvPr>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1" name="n_1mainValue【道路】&#10;一人当たり延長">
          <a:extLst>
            <a:ext uri="{FF2B5EF4-FFF2-40B4-BE49-F238E27FC236}">
              <a16:creationId xmlns:a16="http://schemas.microsoft.com/office/drawing/2014/main" id="{6DBCC614-37AA-4EB9-8C90-EE33B53D0138}"/>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1287</xdr:rowOff>
    </xdr:from>
    <xdr:ext cx="469744" cy="259045"/>
    <xdr:sp macro="" textlink="">
      <xdr:nvSpPr>
        <xdr:cNvPr id="142" name="n_2mainValue【道路】&#10;一人当たり延長">
          <a:extLst>
            <a:ext uri="{FF2B5EF4-FFF2-40B4-BE49-F238E27FC236}">
              <a16:creationId xmlns:a16="http://schemas.microsoft.com/office/drawing/2014/main" id="{42B475DE-6BCD-40E8-8A59-5EFA9A8EC14C}"/>
            </a:ext>
          </a:extLst>
        </xdr:cNvPr>
        <xdr:cNvSpPr txBox="1"/>
      </xdr:nvSpPr>
      <xdr:spPr>
        <a:xfrm>
          <a:off x="8515427" y="703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8018</xdr:rowOff>
    </xdr:from>
    <xdr:ext cx="469744" cy="259045"/>
    <xdr:sp macro="" textlink="">
      <xdr:nvSpPr>
        <xdr:cNvPr id="143" name="n_3mainValue【道路】&#10;一人当たり延長">
          <a:extLst>
            <a:ext uri="{FF2B5EF4-FFF2-40B4-BE49-F238E27FC236}">
              <a16:creationId xmlns:a16="http://schemas.microsoft.com/office/drawing/2014/main" id="{CD5E9A9E-A1D8-49B9-9AFA-D61A255A8FB2}"/>
            </a:ext>
          </a:extLst>
        </xdr:cNvPr>
        <xdr:cNvSpPr txBox="1"/>
      </xdr:nvSpPr>
      <xdr:spPr>
        <a:xfrm>
          <a:off x="7626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E2FD488-C081-4892-8EB7-935124E3AF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D4A000AA-F4CB-41DD-ADCA-9BB62C5D52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0184BF9-13EA-401E-BE5C-29758ED049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2301979F-F240-4DE0-B05D-C3DA061C1D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1C1B900-9756-4C6E-A546-E32D95C7A7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ABB3795F-9755-48FE-87AF-4EDE2F4673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927C738-FF88-4EF5-9503-14506CDC9A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92EFD24-FC22-4C8A-96AE-BFC72FB028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D2560A4-DFDF-4440-9572-4790F7A273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1ADD16D-79A9-474D-80AF-FD44680979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8695C4E-16A6-4366-821B-3676B7D583F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767074CF-2B9A-496D-9A1D-6A5E664B109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DCDF7D27-E66F-4EA7-8E28-DA7D48B6A5C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CFEEB795-CF31-4E7C-B37E-050B78BAE2C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09F3A708-2696-416B-969D-33AD1DF146C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E35B7970-D82C-4DBB-849D-07F71CAAC76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741A516E-01DE-4D84-9B53-0C67328F61B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A9551378-67BA-4E5D-8D66-1F875899016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32868816-C715-4942-8E3B-CC76B0ABBD5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35B27B05-F7D3-40E0-9590-019627281A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9A953D50-18BE-46EA-9D86-746D9C30E6C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A133F8A-145A-4E42-B507-E8E73D878D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a:extLst>
            <a:ext uri="{FF2B5EF4-FFF2-40B4-BE49-F238E27FC236}">
              <a16:creationId xmlns:a16="http://schemas.microsoft.com/office/drawing/2014/main" id="{9195F0EE-BE09-43C5-BA63-C0FB1A37D361}"/>
            </a:ext>
          </a:extLst>
        </xdr:cNvPr>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506CB3A6-FCEC-440F-A23D-18758F8425B9}"/>
            </a:ext>
          </a:extLst>
        </xdr:cNvPr>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a:extLst>
            <a:ext uri="{FF2B5EF4-FFF2-40B4-BE49-F238E27FC236}">
              <a16:creationId xmlns:a16="http://schemas.microsoft.com/office/drawing/2014/main" id="{3ED0F9FE-10FE-4AFA-B77A-DAA91112CB8F}"/>
            </a:ext>
          </a:extLst>
        </xdr:cNvPr>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85EB399F-DC0F-4C64-80DA-8817FCC10297}"/>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ADE3EB8D-6269-4E9E-8DF4-091A9D89E51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113809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2DF6B873-5438-4247-B50A-A2E1FDA0DB9D}"/>
            </a:ext>
          </a:extLst>
        </xdr:cNvPr>
        <xdr:cNvSpPr txBox="1"/>
      </xdr:nvSpPr>
      <xdr:spPr>
        <a:xfrm>
          <a:off x="4673600" y="1022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a:extLst>
            <a:ext uri="{FF2B5EF4-FFF2-40B4-BE49-F238E27FC236}">
              <a16:creationId xmlns:a16="http://schemas.microsoft.com/office/drawing/2014/main" id="{BB58E4A1-EBEB-4174-90BA-A602155FEAAC}"/>
            </a:ext>
          </a:extLst>
        </xdr:cNvPr>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a:extLst>
            <a:ext uri="{FF2B5EF4-FFF2-40B4-BE49-F238E27FC236}">
              <a16:creationId xmlns:a16="http://schemas.microsoft.com/office/drawing/2014/main" id="{1AFD4722-1D79-4045-8AEB-1FC083D7A5FB}"/>
            </a:ext>
          </a:extLst>
        </xdr:cNvPr>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a:extLst>
            <a:ext uri="{FF2B5EF4-FFF2-40B4-BE49-F238E27FC236}">
              <a16:creationId xmlns:a16="http://schemas.microsoft.com/office/drawing/2014/main" id="{0F3D5F34-01FA-4CA3-A585-7A5E94DA1DC7}"/>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FF722730-F15D-4A0E-B8E9-7671E971965F}"/>
            </a:ext>
          </a:extLst>
        </xdr:cNvPr>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a:extLst>
            <a:ext uri="{FF2B5EF4-FFF2-40B4-BE49-F238E27FC236}">
              <a16:creationId xmlns:a16="http://schemas.microsoft.com/office/drawing/2014/main" id="{76BC70C8-6671-49A7-8C6A-923F4B3C6914}"/>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BB973AD-4ADB-4C6F-A993-5518E5453C3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332DC8C-F5F8-4DD8-81A2-7EDD014D81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C082940-B884-444E-B4EE-9E19472EB1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679C439-CCB0-4E7A-9C38-3BBDE42012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370413-ABBC-440A-AF6C-C15E89E0C1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88646</xdr:rowOff>
    </xdr:from>
    <xdr:to>
      <xdr:col>24</xdr:col>
      <xdr:colOff>114300</xdr:colOff>
      <xdr:row>64</xdr:row>
      <xdr:rowOff>18796</xdr:rowOff>
    </xdr:to>
    <xdr:sp macro="" textlink="">
      <xdr:nvSpPr>
        <xdr:cNvPr id="182" name="楕円 181">
          <a:extLst>
            <a:ext uri="{FF2B5EF4-FFF2-40B4-BE49-F238E27FC236}">
              <a16:creationId xmlns:a16="http://schemas.microsoft.com/office/drawing/2014/main" id="{A313FCC7-6FAD-4887-BFC7-C672A40E7CFD}"/>
            </a:ext>
          </a:extLst>
        </xdr:cNvPr>
        <xdr:cNvSpPr/>
      </xdr:nvSpPr>
      <xdr:spPr>
        <a:xfrm>
          <a:off x="4584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3573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E41B6E31-8E0E-4383-98A5-CF4EC3E43F8C}"/>
            </a:ext>
          </a:extLst>
        </xdr:cNvPr>
        <xdr:cNvSpPr txBox="1"/>
      </xdr:nvSpPr>
      <xdr:spPr>
        <a:xfrm>
          <a:off x="4673600" y="108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xdr:rowOff>
    </xdr:from>
    <xdr:to>
      <xdr:col>20</xdr:col>
      <xdr:colOff>38100</xdr:colOff>
      <xdr:row>63</xdr:row>
      <xdr:rowOff>112522</xdr:rowOff>
    </xdr:to>
    <xdr:sp macro="" textlink="">
      <xdr:nvSpPr>
        <xdr:cNvPr id="184" name="楕円 183">
          <a:extLst>
            <a:ext uri="{FF2B5EF4-FFF2-40B4-BE49-F238E27FC236}">
              <a16:creationId xmlns:a16="http://schemas.microsoft.com/office/drawing/2014/main" id="{D4E9EFFD-622B-4EB0-9986-3C207ACBEAC0}"/>
            </a:ext>
          </a:extLst>
        </xdr:cNvPr>
        <xdr:cNvSpPr/>
      </xdr:nvSpPr>
      <xdr:spPr>
        <a:xfrm>
          <a:off x="3746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61722</xdr:rowOff>
    </xdr:from>
    <xdr:to>
      <xdr:col>24</xdr:col>
      <xdr:colOff>63500</xdr:colOff>
      <xdr:row>63</xdr:row>
      <xdr:rowOff>139446</xdr:rowOff>
    </xdr:to>
    <xdr:cxnSp macro="">
      <xdr:nvCxnSpPr>
        <xdr:cNvPr id="185" name="直線コネクタ 184">
          <a:extLst>
            <a:ext uri="{FF2B5EF4-FFF2-40B4-BE49-F238E27FC236}">
              <a16:creationId xmlns:a16="http://schemas.microsoft.com/office/drawing/2014/main" id="{79C62839-A887-42F3-9C17-5EDB863155A6}"/>
            </a:ext>
          </a:extLst>
        </xdr:cNvPr>
        <xdr:cNvCxnSpPr/>
      </xdr:nvCxnSpPr>
      <xdr:spPr>
        <a:xfrm>
          <a:off x="3797300" y="10863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6" name="楕円 185">
          <a:extLst>
            <a:ext uri="{FF2B5EF4-FFF2-40B4-BE49-F238E27FC236}">
              <a16:creationId xmlns:a16="http://schemas.microsoft.com/office/drawing/2014/main" id="{6DCDB37F-44DC-45FA-A4C0-CB1B7489994B}"/>
            </a:ext>
          </a:extLst>
        </xdr:cNvPr>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61722</xdr:rowOff>
    </xdr:to>
    <xdr:cxnSp macro="">
      <xdr:nvCxnSpPr>
        <xdr:cNvPr id="187" name="直線コネクタ 186">
          <a:extLst>
            <a:ext uri="{FF2B5EF4-FFF2-40B4-BE49-F238E27FC236}">
              <a16:creationId xmlns:a16="http://schemas.microsoft.com/office/drawing/2014/main" id="{7BB45CE8-A83C-4861-8409-6B8E44C633B4}"/>
            </a:ext>
          </a:extLst>
        </xdr:cNvPr>
        <xdr:cNvCxnSpPr/>
      </xdr:nvCxnSpPr>
      <xdr:spPr>
        <a:xfrm>
          <a:off x="2908300" y="10789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31496</xdr:rowOff>
    </xdr:from>
    <xdr:to>
      <xdr:col>10</xdr:col>
      <xdr:colOff>165100</xdr:colOff>
      <xdr:row>62</xdr:row>
      <xdr:rowOff>133096</xdr:rowOff>
    </xdr:to>
    <xdr:sp macro="" textlink="">
      <xdr:nvSpPr>
        <xdr:cNvPr id="188" name="楕円 187">
          <a:extLst>
            <a:ext uri="{FF2B5EF4-FFF2-40B4-BE49-F238E27FC236}">
              <a16:creationId xmlns:a16="http://schemas.microsoft.com/office/drawing/2014/main" id="{E82C8F49-54E3-481E-AC93-D91E0746CCA3}"/>
            </a:ext>
          </a:extLst>
        </xdr:cNvPr>
        <xdr:cNvSpPr/>
      </xdr:nvSpPr>
      <xdr:spPr>
        <a:xfrm>
          <a:off x="1968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82296</xdr:rowOff>
    </xdr:from>
    <xdr:to>
      <xdr:col>15</xdr:col>
      <xdr:colOff>50800</xdr:colOff>
      <xdr:row>62</xdr:row>
      <xdr:rowOff>160020</xdr:rowOff>
    </xdr:to>
    <xdr:cxnSp macro="">
      <xdr:nvCxnSpPr>
        <xdr:cNvPr id="189" name="直線コネクタ 188">
          <a:extLst>
            <a:ext uri="{FF2B5EF4-FFF2-40B4-BE49-F238E27FC236}">
              <a16:creationId xmlns:a16="http://schemas.microsoft.com/office/drawing/2014/main" id="{54CBC3BE-13B0-4B63-8F04-22D64AAFB908}"/>
            </a:ext>
          </a:extLst>
        </xdr:cNvPr>
        <xdr:cNvCxnSpPr/>
      </xdr:nvCxnSpPr>
      <xdr:spPr>
        <a:xfrm>
          <a:off x="2019300" y="10712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5605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A44E5C53-00FB-4E90-A120-20A7E5BA5C68}"/>
            </a:ext>
          </a:extLst>
        </xdr:cNvPr>
        <xdr:cNvSpPr txBox="1"/>
      </xdr:nvSpPr>
      <xdr:spPr>
        <a:xfrm>
          <a:off x="3582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D4E12489-370E-4158-9A06-42EFA5D579D6}"/>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D56A6B0F-3B1D-4A3D-8ADD-C522EF61A75A}"/>
            </a:ext>
          </a:extLst>
        </xdr:cNvPr>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F85D505D-5EB0-405B-86A2-18E81543907A}"/>
            </a:ext>
          </a:extLst>
        </xdr:cNvPr>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103649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9B3BDC3-2444-49A5-83C8-7738E5F2B386}"/>
            </a:ext>
          </a:extLst>
        </xdr:cNvPr>
        <xdr:cNvSpPr txBox="1"/>
      </xdr:nvSpPr>
      <xdr:spPr>
        <a:xfrm>
          <a:off x="35820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8B32BDBE-1E7B-427E-AE3E-5BEEF433ADAC}"/>
            </a:ext>
          </a:extLst>
        </xdr:cNvPr>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124223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12C1CCE-F420-4083-B354-E556E6E8C54C}"/>
            </a:ext>
          </a:extLst>
        </xdr:cNvPr>
        <xdr:cNvSpPr txBox="1"/>
      </xdr:nvSpPr>
      <xdr:spPr>
        <a:xfrm>
          <a:off x="1816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5F718385-C6C7-486B-95E9-5E654C24F8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FCE70A26-447E-438B-BEF2-DDE8E7B017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238DFB64-A677-4467-AC75-F0E7E1DD37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FC9E6D51-2ADA-4A42-A589-6ADE99C72C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0E4BDE9-343D-41C0-A498-0AC83A401D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E2F99B2-2931-431C-94F5-4F5F528BBE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681F93DF-7154-4CDD-8D2D-FD41B6DBF9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9054459-5C74-4323-9DA2-388935C7CE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15DF0F90-22C5-4D43-BB03-ACD2C6318E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7CD9FD7E-FDAF-43A4-8D5A-929B79916E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B7C78A98-5E5D-427C-A677-919092594B7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7F0B5389-BF6D-47BA-8708-1A460FAA88E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D5DE15ED-FD24-4965-8737-04CB6C488E7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5DFBCBBC-0492-41F4-ADFD-F39FF93094C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BE2C1457-D191-4AA0-A9E1-F34D52D7D70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3BA82DF5-ECDE-4B77-AF0D-4F326109D2C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CF4929C8-5328-4772-A4A5-9DE6CC4F2A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859CD864-8ADD-46C7-948D-241EF0C5482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3D36CFF2-FC0D-4FF5-B55F-24C8D890BF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EBEA536A-69CE-4133-B390-18AF412812C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FAE42FA5-5F30-4FDF-A0F0-73D83B94C1E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B93DCB61-41E7-4952-A46B-B626EA87F0D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5E211236-4746-4671-93AD-E3338D6A99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10C1FCE6-2A3D-4E7A-96EE-F135F5A2A8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9D691B1-EE8D-4AE6-AD7D-B039D5BEFC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a:extLst>
            <a:ext uri="{FF2B5EF4-FFF2-40B4-BE49-F238E27FC236}">
              <a16:creationId xmlns:a16="http://schemas.microsoft.com/office/drawing/2014/main" id="{93FE9A75-E9E8-4315-84DE-2E54F9CCEDB1}"/>
            </a:ext>
          </a:extLst>
        </xdr:cNvPr>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96ADB662-4B6F-4592-A27D-B9E748CFF030}"/>
            </a:ext>
          </a:extLst>
        </xdr:cNvPr>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a:extLst>
            <a:ext uri="{FF2B5EF4-FFF2-40B4-BE49-F238E27FC236}">
              <a16:creationId xmlns:a16="http://schemas.microsoft.com/office/drawing/2014/main" id="{F925CAB0-FAF9-4230-A5D3-7C879C55BB94}"/>
            </a:ext>
          </a:extLst>
        </xdr:cNvPr>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41A43B10-72ED-4BA6-8199-6281B749672F}"/>
            </a:ext>
          </a:extLst>
        </xdr:cNvPr>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a:extLst>
            <a:ext uri="{FF2B5EF4-FFF2-40B4-BE49-F238E27FC236}">
              <a16:creationId xmlns:a16="http://schemas.microsoft.com/office/drawing/2014/main" id="{0374DD4F-E426-4C37-8EF7-2B42E4F2B13E}"/>
            </a:ext>
          </a:extLst>
        </xdr:cNvPr>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A6E3655D-890E-4CCF-9903-9FF92785668E}"/>
            </a:ext>
          </a:extLst>
        </xdr:cNvPr>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a:extLst>
            <a:ext uri="{FF2B5EF4-FFF2-40B4-BE49-F238E27FC236}">
              <a16:creationId xmlns:a16="http://schemas.microsoft.com/office/drawing/2014/main" id="{5FDA7D7B-E3FF-492A-897F-2EA47AD343C6}"/>
            </a:ext>
          </a:extLst>
        </xdr:cNvPr>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a:extLst>
            <a:ext uri="{FF2B5EF4-FFF2-40B4-BE49-F238E27FC236}">
              <a16:creationId xmlns:a16="http://schemas.microsoft.com/office/drawing/2014/main" id="{BD84885B-68E3-4623-8DFA-1E28162335FB}"/>
            </a:ext>
          </a:extLst>
        </xdr:cNvPr>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a:extLst>
            <a:ext uri="{FF2B5EF4-FFF2-40B4-BE49-F238E27FC236}">
              <a16:creationId xmlns:a16="http://schemas.microsoft.com/office/drawing/2014/main" id="{033B1C24-9C5D-4828-A72E-CD9174D125D7}"/>
            </a:ext>
          </a:extLst>
        </xdr:cNvPr>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a:extLst>
            <a:ext uri="{FF2B5EF4-FFF2-40B4-BE49-F238E27FC236}">
              <a16:creationId xmlns:a16="http://schemas.microsoft.com/office/drawing/2014/main" id="{FF7E0F79-CAC4-477D-9E6C-34078E091A4C}"/>
            </a:ext>
          </a:extLst>
        </xdr:cNvPr>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a:extLst>
            <a:ext uri="{FF2B5EF4-FFF2-40B4-BE49-F238E27FC236}">
              <a16:creationId xmlns:a16="http://schemas.microsoft.com/office/drawing/2014/main" id="{778CF046-BD61-40AE-87D0-0F0AB3FF5F85}"/>
            </a:ext>
          </a:extLst>
        </xdr:cNvPr>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4AE53CA-B86F-4860-9A90-CA4E722382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EABCAEE-1677-4F76-9705-97BBD36016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DD0BE00-2B30-4FF5-B486-C03E8B63B9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0A40302-6E6B-4E44-BB81-583E9CCE29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4FE6C6-72BA-468A-BE7F-44EA6820E9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31635</xdr:rowOff>
    </xdr:from>
    <xdr:to>
      <xdr:col>55</xdr:col>
      <xdr:colOff>50800</xdr:colOff>
      <xdr:row>63</xdr:row>
      <xdr:rowOff>133235</xdr:rowOff>
    </xdr:to>
    <xdr:sp macro="" textlink="">
      <xdr:nvSpPr>
        <xdr:cNvPr id="238" name="楕円 237">
          <a:extLst>
            <a:ext uri="{FF2B5EF4-FFF2-40B4-BE49-F238E27FC236}">
              <a16:creationId xmlns:a16="http://schemas.microsoft.com/office/drawing/2014/main" id="{A86C6223-E7C0-4509-8A4B-ACD9AF4D93EC}"/>
            </a:ext>
          </a:extLst>
        </xdr:cNvPr>
        <xdr:cNvSpPr/>
      </xdr:nvSpPr>
      <xdr:spPr>
        <a:xfrm>
          <a:off x="10426700" y="108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10062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1A92160C-5D64-40C0-960F-7444BB20654B}"/>
            </a:ext>
          </a:extLst>
        </xdr:cNvPr>
        <xdr:cNvSpPr txBox="1"/>
      </xdr:nvSpPr>
      <xdr:spPr>
        <a:xfrm>
          <a:off x="10515600" y="1081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31645</xdr:rowOff>
    </xdr:from>
    <xdr:to>
      <xdr:col>50</xdr:col>
      <xdr:colOff>165100</xdr:colOff>
      <xdr:row>63</xdr:row>
      <xdr:rowOff>133245</xdr:rowOff>
    </xdr:to>
    <xdr:sp macro="" textlink="">
      <xdr:nvSpPr>
        <xdr:cNvPr id="240" name="楕円 239">
          <a:extLst>
            <a:ext uri="{FF2B5EF4-FFF2-40B4-BE49-F238E27FC236}">
              <a16:creationId xmlns:a16="http://schemas.microsoft.com/office/drawing/2014/main" id="{ABBF1565-7CD1-4882-A195-D6E52E9A1BCC}"/>
            </a:ext>
          </a:extLst>
        </xdr:cNvPr>
        <xdr:cNvSpPr/>
      </xdr:nvSpPr>
      <xdr:spPr>
        <a:xfrm>
          <a:off x="9588500" y="108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82435</xdr:rowOff>
    </xdr:from>
    <xdr:to>
      <xdr:col>55</xdr:col>
      <xdr:colOff>0</xdr:colOff>
      <xdr:row>63</xdr:row>
      <xdr:rowOff>82445</xdr:rowOff>
    </xdr:to>
    <xdr:cxnSp macro="">
      <xdr:nvCxnSpPr>
        <xdr:cNvPr id="241" name="直線コネクタ 240">
          <a:extLst>
            <a:ext uri="{FF2B5EF4-FFF2-40B4-BE49-F238E27FC236}">
              <a16:creationId xmlns:a16="http://schemas.microsoft.com/office/drawing/2014/main" id="{DB6D78DC-3CD9-4D56-A910-302E0CE5E003}"/>
            </a:ext>
          </a:extLst>
        </xdr:cNvPr>
        <xdr:cNvCxnSpPr/>
      </xdr:nvCxnSpPr>
      <xdr:spPr>
        <a:xfrm flipV="1">
          <a:off x="9639300" y="1088378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32170</xdr:rowOff>
    </xdr:from>
    <xdr:to>
      <xdr:col>46</xdr:col>
      <xdr:colOff>38100</xdr:colOff>
      <xdr:row>63</xdr:row>
      <xdr:rowOff>133770</xdr:rowOff>
    </xdr:to>
    <xdr:sp macro="" textlink="">
      <xdr:nvSpPr>
        <xdr:cNvPr id="242" name="楕円 241">
          <a:extLst>
            <a:ext uri="{FF2B5EF4-FFF2-40B4-BE49-F238E27FC236}">
              <a16:creationId xmlns:a16="http://schemas.microsoft.com/office/drawing/2014/main" id="{0F64B831-D1C7-4CBF-8C44-56A0129DA722}"/>
            </a:ext>
          </a:extLst>
        </xdr:cNvPr>
        <xdr:cNvSpPr/>
      </xdr:nvSpPr>
      <xdr:spPr>
        <a:xfrm>
          <a:off x="8699500" y="10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82445</xdr:rowOff>
    </xdr:from>
    <xdr:to>
      <xdr:col>50</xdr:col>
      <xdr:colOff>114300</xdr:colOff>
      <xdr:row>63</xdr:row>
      <xdr:rowOff>82970</xdr:rowOff>
    </xdr:to>
    <xdr:cxnSp macro="">
      <xdr:nvCxnSpPr>
        <xdr:cNvPr id="243" name="直線コネクタ 242">
          <a:extLst>
            <a:ext uri="{FF2B5EF4-FFF2-40B4-BE49-F238E27FC236}">
              <a16:creationId xmlns:a16="http://schemas.microsoft.com/office/drawing/2014/main" id="{9B18A061-0EF5-4921-BD29-8FCF31F54916}"/>
            </a:ext>
          </a:extLst>
        </xdr:cNvPr>
        <xdr:cNvCxnSpPr/>
      </xdr:nvCxnSpPr>
      <xdr:spPr>
        <a:xfrm flipV="1">
          <a:off x="8750300" y="10883795"/>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31761</xdr:rowOff>
    </xdr:from>
    <xdr:to>
      <xdr:col>41</xdr:col>
      <xdr:colOff>101600</xdr:colOff>
      <xdr:row>63</xdr:row>
      <xdr:rowOff>133361</xdr:rowOff>
    </xdr:to>
    <xdr:sp macro="" textlink="">
      <xdr:nvSpPr>
        <xdr:cNvPr id="244" name="楕円 243">
          <a:extLst>
            <a:ext uri="{FF2B5EF4-FFF2-40B4-BE49-F238E27FC236}">
              <a16:creationId xmlns:a16="http://schemas.microsoft.com/office/drawing/2014/main" id="{6274004B-D71A-4E43-B1FA-C833E1A840B4}"/>
            </a:ext>
          </a:extLst>
        </xdr:cNvPr>
        <xdr:cNvSpPr/>
      </xdr:nvSpPr>
      <xdr:spPr>
        <a:xfrm>
          <a:off x="7810500" y="108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82561</xdr:rowOff>
    </xdr:from>
    <xdr:to>
      <xdr:col>45</xdr:col>
      <xdr:colOff>177800</xdr:colOff>
      <xdr:row>63</xdr:row>
      <xdr:rowOff>82970</xdr:rowOff>
    </xdr:to>
    <xdr:cxnSp macro="">
      <xdr:nvCxnSpPr>
        <xdr:cNvPr id="245" name="直線コネクタ 244">
          <a:extLst>
            <a:ext uri="{FF2B5EF4-FFF2-40B4-BE49-F238E27FC236}">
              <a16:creationId xmlns:a16="http://schemas.microsoft.com/office/drawing/2014/main" id="{E19051C4-F9EF-469B-ADDC-085C6058F592}"/>
            </a:ext>
          </a:extLst>
        </xdr:cNvPr>
        <xdr:cNvCxnSpPr/>
      </xdr:nvCxnSpPr>
      <xdr:spPr>
        <a:xfrm>
          <a:off x="7861300" y="10883911"/>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9835CCE0-0B77-4CD2-84DE-481FAA4B2BE6}"/>
            </a:ext>
          </a:extLst>
        </xdr:cNvPr>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940154D7-FBB0-4898-8C87-EACF4A6806D1}"/>
            </a:ext>
          </a:extLst>
        </xdr:cNvPr>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5DBF0CD5-8DD4-4B8F-946E-7FF0A35D9EE5}"/>
            </a:ext>
          </a:extLst>
        </xdr:cNvPr>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77E9EF10-6CB9-4F57-8AC7-6201B0A39F9C}"/>
            </a:ext>
          </a:extLst>
        </xdr:cNvPr>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124372</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F16493EB-C8C1-4564-AFDC-FB1C51A1E02A}"/>
            </a:ext>
          </a:extLst>
        </xdr:cNvPr>
        <xdr:cNvSpPr txBox="1"/>
      </xdr:nvSpPr>
      <xdr:spPr>
        <a:xfrm>
          <a:off x="9327095" y="109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124897</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796B585B-1678-431F-BC96-2FEF9D0B35A5}"/>
            </a:ext>
          </a:extLst>
        </xdr:cNvPr>
        <xdr:cNvSpPr txBox="1"/>
      </xdr:nvSpPr>
      <xdr:spPr>
        <a:xfrm>
          <a:off x="8450795" y="1092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124488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203A0AE8-5D0C-4866-A934-C021204D1CB0}"/>
            </a:ext>
          </a:extLst>
        </xdr:cNvPr>
        <xdr:cNvSpPr txBox="1"/>
      </xdr:nvSpPr>
      <xdr:spPr>
        <a:xfrm>
          <a:off x="7561795" y="109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69050A1-48DA-422B-9649-7B1AFD3F09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D397C454-DF3D-40C8-8033-DB82F26936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C8B89B46-11DB-495B-8416-C66FEF20D4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54FAC61-0228-46C5-8A94-A8D7C1637E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B1ED9996-C612-4860-8657-2F5609EE27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2EC5D10-92F4-4ABD-B40A-C175A3685A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5AA7412B-A7B2-4C01-A863-F343924EE8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D3D6AE04-85AC-473D-97CC-0156AAF58D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E67695EF-1C01-4070-8CDE-53CA203358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F7A2A4E-4C9B-4114-99A0-82A8876FAE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D71E5E0-97D7-4EA8-BA09-833DFDBCBA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ABB689DB-9577-4776-8508-5FD11E8D5D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F3C6A412-6D9E-49D0-9207-44DB3F22BB5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9D697187-1830-4B6B-AC00-45CD4C3F8A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8AC3E9C8-6292-44F6-AA86-00D6592A34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D261B6FB-E4DE-47CB-A727-130ABB17C6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E1FC54E9-2717-4EF9-9C36-1741E57735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777A430-32AF-4FC5-AE9C-00E702CB8B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E38FBBFA-FED4-4B37-AC45-DC2926A61F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FA601A7B-A0A9-4238-B18B-56BD14D96F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AD342C0A-1767-4B8A-B245-7BCD83AA07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AAE91A3-DD03-4658-BCBA-1C33317991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82942ED5-C75F-4749-A7C8-525A1386A2D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F37C5E20-D7D5-42AB-B03D-B5E0DD20A8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a:extLst>
            <a:ext uri="{FF2B5EF4-FFF2-40B4-BE49-F238E27FC236}">
              <a16:creationId xmlns:a16="http://schemas.microsoft.com/office/drawing/2014/main" id="{C88D19E0-E2AF-4D1F-922E-BD323ED0A048}"/>
            </a:ext>
          </a:extLst>
        </xdr:cNvPr>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B99E4047-4C31-44A9-AF26-BF685584C7DE}"/>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a:extLst>
            <a:ext uri="{FF2B5EF4-FFF2-40B4-BE49-F238E27FC236}">
              <a16:creationId xmlns:a16="http://schemas.microsoft.com/office/drawing/2014/main" id="{5D617014-60B0-4351-B6C4-9980BF06F5F1}"/>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2F3EE17F-0F02-4DBB-9F41-8BDAFB001E66}"/>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a:extLst>
            <a:ext uri="{FF2B5EF4-FFF2-40B4-BE49-F238E27FC236}">
              <a16:creationId xmlns:a16="http://schemas.microsoft.com/office/drawing/2014/main" id="{85EAECBF-CDCC-405A-9056-54D9C94E62E9}"/>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AB519D18-5AF5-4BE8-B63B-E28307F1FF18}"/>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a:extLst>
            <a:ext uri="{FF2B5EF4-FFF2-40B4-BE49-F238E27FC236}">
              <a16:creationId xmlns:a16="http://schemas.microsoft.com/office/drawing/2014/main" id="{0C72E3A1-9B54-4D12-A70B-86F7228E81C1}"/>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a:extLst>
            <a:ext uri="{FF2B5EF4-FFF2-40B4-BE49-F238E27FC236}">
              <a16:creationId xmlns:a16="http://schemas.microsoft.com/office/drawing/2014/main" id="{F0447979-0854-4BE8-A91F-6A52989CF82D}"/>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a:extLst>
            <a:ext uri="{FF2B5EF4-FFF2-40B4-BE49-F238E27FC236}">
              <a16:creationId xmlns:a16="http://schemas.microsoft.com/office/drawing/2014/main" id="{AB540763-24A6-4749-A401-9B40C8D74087}"/>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a:extLst>
            <a:ext uri="{FF2B5EF4-FFF2-40B4-BE49-F238E27FC236}">
              <a16:creationId xmlns:a16="http://schemas.microsoft.com/office/drawing/2014/main" id="{B9876163-4304-4565-B7EC-7CE932E793C2}"/>
            </a:ext>
          </a:extLst>
        </xdr:cNvPr>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a:extLst>
            <a:ext uri="{FF2B5EF4-FFF2-40B4-BE49-F238E27FC236}">
              <a16:creationId xmlns:a16="http://schemas.microsoft.com/office/drawing/2014/main" id="{DD5BE66B-4D98-4793-8E42-D15CD2CA44BA}"/>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712B5F8-4DAB-4A4F-AA2B-0DAC1040F8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BD98536-821B-4852-A1D9-760072F30A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2FC27BB-7843-43F4-9C29-5A4B3CC92F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AA7743D-62D2-4FB9-B430-08F5B213A9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303391A-A36E-47A1-ADBF-3A831D4F4E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93" name="楕円 292">
          <a:extLst>
            <a:ext uri="{FF2B5EF4-FFF2-40B4-BE49-F238E27FC236}">
              <a16:creationId xmlns:a16="http://schemas.microsoft.com/office/drawing/2014/main" id="{3C86710E-0AF6-4CA2-9E37-FF652F332E85}"/>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9C20FD14-D746-4499-84E7-6A93F6D0EB44}"/>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95" name="楕円 294">
          <a:extLst>
            <a:ext uri="{FF2B5EF4-FFF2-40B4-BE49-F238E27FC236}">
              <a16:creationId xmlns:a16="http://schemas.microsoft.com/office/drawing/2014/main" id="{751E1FBD-F826-429A-81B7-A145090E1D09}"/>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72389</xdr:rowOff>
    </xdr:to>
    <xdr:cxnSp macro="">
      <xdr:nvCxnSpPr>
        <xdr:cNvPr id="296" name="直線コネクタ 295">
          <a:extLst>
            <a:ext uri="{FF2B5EF4-FFF2-40B4-BE49-F238E27FC236}">
              <a16:creationId xmlns:a16="http://schemas.microsoft.com/office/drawing/2014/main" id="{A122CAD4-120C-4D24-9750-995F73A9C699}"/>
            </a:ext>
          </a:extLst>
        </xdr:cNvPr>
        <xdr:cNvCxnSpPr/>
      </xdr:nvCxnSpPr>
      <xdr:spPr>
        <a:xfrm>
          <a:off x="3797300" y="14451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297" name="楕円 296">
          <a:extLst>
            <a:ext uri="{FF2B5EF4-FFF2-40B4-BE49-F238E27FC236}">
              <a16:creationId xmlns:a16="http://schemas.microsoft.com/office/drawing/2014/main" id="{1C2E4162-FB73-41D9-BCB5-CC1542C17279}"/>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49530</xdr:rowOff>
    </xdr:to>
    <xdr:cxnSp macro="">
      <xdr:nvCxnSpPr>
        <xdr:cNvPr id="298" name="直線コネクタ 297">
          <a:extLst>
            <a:ext uri="{FF2B5EF4-FFF2-40B4-BE49-F238E27FC236}">
              <a16:creationId xmlns:a16="http://schemas.microsoft.com/office/drawing/2014/main" id="{7674B8D6-1506-4EA9-886E-178911273191}"/>
            </a:ext>
          </a:extLst>
        </xdr:cNvPr>
        <xdr:cNvCxnSpPr/>
      </xdr:nvCxnSpPr>
      <xdr:spPr>
        <a:xfrm>
          <a:off x="2908300" y="143865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99" name="楕円 298">
          <a:extLst>
            <a:ext uri="{FF2B5EF4-FFF2-40B4-BE49-F238E27FC236}">
              <a16:creationId xmlns:a16="http://schemas.microsoft.com/office/drawing/2014/main" id="{893066CA-1488-4D88-BCF1-1AB01CE3EFEF}"/>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156211</xdr:rowOff>
    </xdr:to>
    <xdr:cxnSp macro="">
      <xdr:nvCxnSpPr>
        <xdr:cNvPr id="300" name="直線コネクタ 299">
          <a:extLst>
            <a:ext uri="{FF2B5EF4-FFF2-40B4-BE49-F238E27FC236}">
              <a16:creationId xmlns:a16="http://schemas.microsoft.com/office/drawing/2014/main" id="{266E04CF-7DE9-4264-BC02-014E3743C346}"/>
            </a:ext>
          </a:extLst>
        </xdr:cNvPr>
        <xdr:cNvCxnSpPr/>
      </xdr:nvCxnSpPr>
      <xdr:spPr>
        <a:xfrm>
          <a:off x="2019300" y="14333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a:extLst>
            <a:ext uri="{FF2B5EF4-FFF2-40B4-BE49-F238E27FC236}">
              <a16:creationId xmlns:a16="http://schemas.microsoft.com/office/drawing/2014/main" id="{5BC48035-1334-46EF-863A-0488E5C40083}"/>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a:extLst>
            <a:ext uri="{FF2B5EF4-FFF2-40B4-BE49-F238E27FC236}">
              <a16:creationId xmlns:a16="http://schemas.microsoft.com/office/drawing/2014/main" id="{54A884DA-9235-4C9A-9AB2-A06E4429DECE}"/>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a:extLst>
            <a:ext uri="{FF2B5EF4-FFF2-40B4-BE49-F238E27FC236}">
              <a16:creationId xmlns:a16="http://schemas.microsoft.com/office/drawing/2014/main" id="{72F1944D-96A1-451A-90CE-B313DED03BB8}"/>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a:extLst>
            <a:ext uri="{FF2B5EF4-FFF2-40B4-BE49-F238E27FC236}">
              <a16:creationId xmlns:a16="http://schemas.microsoft.com/office/drawing/2014/main" id="{9F2B9753-661A-4A8A-8BF9-8E96DB1B7283}"/>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05" name="n_1mainValue【公営住宅】&#10;有形固定資産減価償却率">
          <a:extLst>
            <a:ext uri="{FF2B5EF4-FFF2-40B4-BE49-F238E27FC236}">
              <a16:creationId xmlns:a16="http://schemas.microsoft.com/office/drawing/2014/main" id="{86182595-BFC5-4989-84AC-D59620D33B19}"/>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06" name="n_2mainValue【公営住宅】&#10;有形固定資産減価償却率">
          <a:extLst>
            <a:ext uri="{FF2B5EF4-FFF2-40B4-BE49-F238E27FC236}">
              <a16:creationId xmlns:a16="http://schemas.microsoft.com/office/drawing/2014/main" id="{3B6DAD33-9642-4E4B-BFD0-C2D8AB5CC9A3}"/>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07" name="n_3mainValue【公営住宅】&#10;有形固定資産減価償却率">
          <a:extLst>
            <a:ext uri="{FF2B5EF4-FFF2-40B4-BE49-F238E27FC236}">
              <a16:creationId xmlns:a16="http://schemas.microsoft.com/office/drawing/2014/main" id="{51098393-33EE-4230-A0BC-3A9B78CDDAB7}"/>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DDA654F5-1639-45D6-B7D2-9C231A171B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EB810DA-FB39-4541-80E1-03897031B1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B85C1FA2-DC3A-44A0-94DF-B6D80C8F47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61386B74-FDCA-4CBB-997C-CED9D9BFAE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68D898D-0287-499E-839A-FE508953B9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9A0DDAFE-6D75-456C-AC6C-D400E28763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6AF86DFF-116B-44B7-BDF9-A4A9691072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734485D-3385-4499-A01B-0BE362F7DD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5AAD0D57-81E0-4EA5-836A-963CFFACF6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90935C1-17AA-4F96-BE8E-B6E3F3F9F4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8B814E9D-62AE-46D1-8689-B55C9E6DE8E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BB621527-BEA4-4D28-BC86-C87EFE6F9CE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28E21B8C-F442-4E74-ABBF-CD8A3368AA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72A538BA-3946-4310-8E66-CA7670E3BE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91BB9A38-D1C9-47EF-9F0C-7632F766E8F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B1DD2582-72AB-4528-A887-5D09E86EE4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B02D44EE-2EE5-4D21-8619-14D8D9D516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65FE3C19-BF53-4FF9-9228-4F9BDAC3E6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E40D541-056F-4203-B6CA-6DBAB08B29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29D236AB-151C-4727-AB60-BE579B95B5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C6E4970E-84A6-404A-9674-83BAE89E9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2247C566-99B8-496E-9D95-EC6D3B7451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BE625991-A037-433D-BC17-4354E7711A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a:extLst>
            <a:ext uri="{FF2B5EF4-FFF2-40B4-BE49-F238E27FC236}">
              <a16:creationId xmlns:a16="http://schemas.microsoft.com/office/drawing/2014/main" id="{765840DE-18C8-4A7F-AE42-9CECC7376DC8}"/>
            </a:ext>
          </a:extLst>
        </xdr:cNvPr>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a:extLst>
            <a:ext uri="{FF2B5EF4-FFF2-40B4-BE49-F238E27FC236}">
              <a16:creationId xmlns:a16="http://schemas.microsoft.com/office/drawing/2014/main" id="{B35CA2F8-4228-40C0-BBEE-91CB26F64C85}"/>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a:extLst>
            <a:ext uri="{FF2B5EF4-FFF2-40B4-BE49-F238E27FC236}">
              <a16:creationId xmlns:a16="http://schemas.microsoft.com/office/drawing/2014/main" id="{D83BD5CB-85A7-4DB8-A4EA-A46A56C3D602}"/>
            </a:ext>
          </a:extLst>
        </xdr:cNvPr>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a:extLst>
            <a:ext uri="{FF2B5EF4-FFF2-40B4-BE49-F238E27FC236}">
              <a16:creationId xmlns:a16="http://schemas.microsoft.com/office/drawing/2014/main" id="{A8F88A5F-105F-424C-8F33-B928ED331579}"/>
            </a:ext>
          </a:extLst>
        </xdr:cNvPr>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a:extLst>
            <a:ext uri="{FF2B5EF4-FFF2-40B4-BE49-F238E27FC236}">
              <a16:creationId xmlns:a16="http://schemas.microsoft.com/office/drawing/2014/main" id="{352E948F-390E-42C1-84E2-003FB6C572DE}"/>
            </a:ext>
          </a:extLst>
        </xdr:cNvPr>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36" name="【公営住宅】&#10;一人当たり面積平均値テキスト">
          <a:extLst>
            <a:ext uri="{FF2B5EF4-FFF2-40B4-BE49-F238E27FC236}">
              <a16:creationId xmlns:a16="http://schemas.microsoft.com/office/drawing/2014/main" id="{83BF2F71-46AE-4B61-BA07-66FBFBE0A34D}"/>
            </a:ext>
          </a:extLst>
        </xdr:cNvPr>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a:extLst>
            <a:ext uri="{FF2B5EF4-FFF2-40B4-BE49-F238E27FC236}">
              <a16:creationId xmlns:a16="http://schemas.microsoft.com/office/drawing/2014/main" id="{66FDB7E8-E7BA-410D-8398-D55D6407D170}"/>
            </a:ext>
          </a:extLst>
        </xdr:cNvPr>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a:extLst>
            <a:ext uri="{FF2B5EF4-FFF2-40B4-BE49-F238E27FC236}">
              <a16:creationId xmlns:a16="http://schemas.microsoft.com/office/drawing/2014/main" id="{64A87A53-F44B-4265-B704-E43C769982D2}"/>
            </a:ext>
          </a:extLst>
        </xdr:cNvPr>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a:extLst>
            <a:ext uri="{FF2B5EF4-FFF2-40B4-BE49-F238E27FC236}">
              <a16:creationId xmlns:a16="http://schemas.microsoft.com/office/drawing/2014/main" id="{770A0C45-9DF3-4AAE-9089-E537B160F3E0}"/>
            </a:ext>
          </a:extLst>
        </xdr:cNvPr>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a:extLst>
            <a:ext uri="{FF2B5EF4-FFF2-40B4-BE49-F238E27FC236}">
              <a16:creationId xmlns:a16="http://schemas.microsoft.com/office/drawing/2014/main" id="{FA6E7A88-6292-43CD-99CD-165800ED88BD}"/>
            </a:ext>
          </a:extLst>
        </xdr:cNvPr>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a:extLst>
            <a:ext uri="{FF2B5EF4-FFF2-40B4-BE49-F238E27FC236}">
              <a16:creationId xmlns:a16="http://schemas.microsoft.com/office/drawing/2014/main" id="{A9832E64-1305-4A88-8721-B18B92232F5E}"/>
            </a:ext>
          </a:extLst>
        </xdr:cNvPr>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3B9ED14-6BB6-409E-98F9-FCF9C15697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669ACEF-1CB9-48C4-9FB4-380106E09E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5490512-15E2-4F2B-BF83-E894DD8F54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C2AD718-9848-4C5A-8755-75C1727337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6B72E01-536E-458A-97EF-CCDB08E1F1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115570</xdr:rowOff>
    </xdr:from>
    <xdr:to>
      <xdr:col>55</xdr:col>
      <xdr:colOff>50800</xdr:colOff>
      <xdr:row>83</xdr:row>
      <xdr:rowOff>45720</xdr:rowOff>
    </xdr:to>
    <xdr:sp macro="" textlink="">
      <xdr:nvSpPr>
        <xdr:cNvPr id="347" name="楕円 346">
          <a:extLst>
            <a:ext uri="{FF2B5EF4-FFF2-40B4-BE49-F238E27FC236}">
              <a16:creationId xmlns:a16="http://schemas.microsoft.com/office/drawing/2014/main" id="{EB328FF1-A6B9-4D8D-A72B-BB0BAF8965F4}"/>
            </a:ext>
          </a:extLst>
        </xdr:cNvPr>
        <xdr:cNvSpPr/>
      </xdr:nvSpPr>
      <xdr:spPr>
        <a:xfrm>
          <a:off x="104267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138447</xdr:rowOff>
    </xdr:from>
    <xdr:ext cx="469744" cy="259045"/>
    <xdr:sp macro="" textlink="">
      <xdr:nvSpPr>
        <xdr:cNvPr id="348" name="【公営住宅】&#10;一人当たり面積該当値テキスト">
          <a:extLst>
            <a:ext uri="{FF2B5EF4-FFF2-40B4-BE49-F238E27FC236}">
              <a16:creationId xmlns:a16="http://schemas.microsoft.com/office/drawing/2014/main" id="{C3B726B9-22E9-41B0-8243-2C21AC03A2C1}"/>
            </a:ext>
          </a:extLst>
        </xdr:cNvPr>
        <xdr:cNvSpPr txBox="1"/>
      </xdr:nvSpPr>
      <xdr:spPr>
        <a:xfrm>
          <a:off x="1051560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82550</xdr:rowOff>
    </xdr:from>
    <xdr:to>
      <xdr:col>50</xdr:col>
      <xdr:colOff>165100</xdr:colOff>
      <xdr:row>83</xdr:row>
      <xdr:rowOff>12700</xdr:rowOff>
    </xdr:to>
    <xdr:sp macro="" textlink="">
      <xdr:nvSpPr>
        <xdr:cNvPr id="349" name="楕円 348">
          <a:extLst>
            <a:ext uri="{FF2B5EF4-FFF2-40B4-BE49-F238E27FC236}">
              <a16:creationId xmlns:a16="http://schemas.microsoft.com/office/drawing/2014/main" id="{A5BDA93E-413F-4F46-8CE2-3F17475DB9D3}"/>
            </a:ext>
          </a:extLst>
        </xdr:cNvPr>
        <xdr:cNvSpPr/>
      </xdr:nvSpPr>
      <xdr:spPr>
        <a:xfrm>
          <a:off x="958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166370</xdr:rowOff>
    </xdr:to>
    <xdr:cxnSp macro="">
      <xdr:nvCxnSpPr>
        <xdr:cNvPr id="350" name="直線コネクタ 349">
          <a:extLst>
            <a:ext uri="{FF2B5EF4-FFF2-40B4-BE49-F238E27FC236}">
              <a16:creationId xmlns:a16="http://schemas.microsoft.com/office/drawing/2014/main" id="{49025087-D347-470E-AC80-85D49CE011A6}"/>
            </a:ext>
          </a:extLst>
        </xdr:cNvPr>
        <xdr:cNvCxnSpPr/>
      </xdr:nvCxnSpPr>
      <xdr:spPr>
        <a:xfrm>
          <a:off x="9639300" y="141922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83820</xdr:rowOff>
    </xdr:from>
    <xdr:to>
      <xdr:col>46</xdr:col>
      <xdr:colOff>38100</xdr:colOff>
      <xdr:row>83</xdr:row>
      <xdr:rowOff>13970</xdr:rowOff>
    </xdr:to>
    <xdr:sp macro="" textlink="">
      <xdr:nvSpPr>
        <xdr:cNvPr id="351" name="楕円 350">
          <a:extLst>
            <a:ext uri="{FF2B5EF4-FFF2-40B4-BE49-F238E27FC236}">
              <a16:creationId xmlns:a16="http://schemas.microsoft.com/office/drawing/2014/main" id="{32B65028-16BB-48FE-8A73-BD13BBFDB66A}"/>
            </a:ext>
          </a:extLst>
        </xdr:cNvPr>
        <xdr:cNvSpPr/>
      </xdr:nvSpPr>
      <xdr:spPr>
        <a:xfrm>
          <a:off x="8699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133350</xdr:rowOff>
    </xdr:from>
    <xdr:to>
      <xdr:col>50</xdr:col>
      <xdr:colOff>114300</xdr:colOff>
      <xdr:row>82</xdr:row>
      <xdr:rowOff>134620</xdr:rowOff>
    </xdr:to>
    <xdr:cxnSp macro="">
      <xdr:nvCxnSpPr>
        <xdr:cNvPr id="352" name="直線コネクタ 351">
          <a:extLst>
            <a:ext uri="{FF2B5EF4-FFF2-40B4-BE49-F238E27FC236}">
              <a16:creationId xmlns:a16="http://schemas.microsoft.com/office/drawing/2014/main" id="{06406066-1C8B-4F09-A673-97FC9B8F6343}"/>
            </a:ext>
          </a:extLst>
        </xdr:cNvPr>
        <xdr:cNvCxnSpPr/>
      </xdr:nvCxnSpPr>
      <xdr:spPr>
        <a:xfrm flipV="1">
          <a:off x="8750300" y="14192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72389</xdr:rowOff>
    </xdr:from>
    <xdr:to>
      <xdr:col>41</xdr:col>
      <xdr:colOff>101600</xdr:colOff>
      <xdr:row>83</xdr:row>
      <xdr:rowOff>2539</xdr:rowOff>
    </xdr:to>
    <xdr:sp macro="" textlink="">
      <xdr:nvSpPr>
        <xdr:cNvPr id="353" name="楕円 352">
          <a:extLst>
            <a:ext uri="{FF2B5EF4-FFF2-40B4-BE49-F238E27FC236}">
              <a16:creationId xmlns:a16="http://schemas.microsoft.com/office/drawing/2014/main" id="{B031BCDA-C8DA-4AF9-9DE9-5088DAEFF94E}"/>
            </a:ext>
          </a:extLst>
        </xdr:cNvPr>
        <xdr:cNvSpPr/>
      </xdr:nvSpPr>
      <xdr:spPr>
        <a:xfrm>
          <a:off x="7810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123189</xdr:rowOff>
    </xdr:from>
    <xdr:to>
      <xdr:col>45</xdr:col>
      <xdr:colOff>177800</xdr:colOff>
      <xdr:row>82</xdr:row>
      <xdr:rowOff>134620</xdr:rowOff>
    </xdr:to>
    <xdr:cxnSp macro="">
      <xdr:nvCxnSpPr>
        <xdr:cNvPr id="354" name="直線コネクタ 353">
          <a:extLst>
            <a:ext uri="{FF2B5EF4-FFF2-40B4-BE49-F238E27FC236}">
              <a16:creationId xmlns:a16="http://schemas.microsoft.com/office/drawing/2014/main" id="{5D6FFE97-7C06-4AEB-842B-3AB7180101F7}"/>
            </a:ext>
          </a:extLst>
        </xdr:cNvPr>
        <xdr:cNvCxnSpPr/>
      </xdr:nvCxnSpPr>
      <xdr:spPr>
        <a:xfrm>
          <a:off x="7861300" y="14182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55" name="n_1aveValue【公営住宅】&#10;一人当たり面積">
          <a:extLst>
            <a:ext uri="{FF2B5EF4-FFF2-40B4-BE49-F238E27FC236}">
              <a16:creationId xmlns:a16="http://schemas.microsoft.com/office/drawing/2014/main" id="{B645BCB6-D501-4900-8DF7-76A893ABA309}"/>
            </a:ext>
          </a:extLst>
        </xdr:cNvPr>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56" name="n_2aveValue【公営住宅】&#10;一人当たり面積">
          <a:extLst>
            <a:ext uri="{FF2B5EF4-FFF2-40B4-BE49-F238E27FC236}">
              <a16:creationId xmlns:a16="http://schemas.microsoft.com/office/drawing/2014/main" id="{E43B3003-FE29-4BFF-AF5D-B6A89367F926}"/>
            </a:ext>
          </a:extLst>
        </xdr:cNvPr>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57" name="n_3aveValue【公営住宅】&#10;一人当たり面積">
          <a:extLst>
            <a:ext uri="{FF2B5EF4-FFF2-40B4-BE49-F238E27FC236}">
              <a16:creationId xmlns:a16="http://schemas.microsoft.com/office/drawing/2014/main" id="{EE06575C-9003-4781-84D6-15CDE7F3D99D}"/>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a:extLst>
            <a:ext uri="{FF2B5EF4-FFF2-40B4-BE49-F238E27FC236}">
              <a16:creationId xmlns:a16="http://schemas.microsoft.com/office/drawing/2014/main" id="{3016D488-C014-4547-94EC-155D1D72994D}"/>
            </a:ext>
          </a:extLst>
        </xdr:cNvPr>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29227</xdr:rowOff>
    </xdr:from>
    <xdr:ext cx="469744" cy="259045"/>
    <xdr:sp macro="" textlink="">
      <xdr:nvSpPr>
        <xdr:cNvPr id="359" name="n_1mainValue【公営住宅】&#10;一人当たり面積">
          <a:extLst>
            <a:ext uri="{FF2B5EF4-FFF2-40B4-BE49-F238E27FC236}">
              <a16:creationId xmlns:a16="http://schemas.microsoft.com/office/drawing/2014/main" id="{EF72507B-BDB1-4127-ADC1-99D00CDE4608}"/>
            </a:ext>
          </a:extLst>
        </xdr:cNvPr>
        <xdr:cNvSpPr txBox="1"/>
      </xdr:nvSpPr>
      <xdr:spPr>
        <a:xfrm>
          <a:off x="9391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30497</xdr:rowOff>
    </xdr:from>
    <xdr:ext cx="469744" cy="259045"/>
    <xdr:sp macro="" textlink="">
      <xdr:nvSpPr>
        <xdr:cNvPr id="360" name="n_2mainValue【公営住宅】&#10;一人当たり面積">
          <a:extLst>
            <a:ext uri="{FF2B5EF4-FFF2-40B4-BE49-F238E27FC236}">
              <a16:creationId xmlns:a16="http://schemas.microsoft.com/office/drawing/2014/main" id="{C332D86F-D97C-48B4-8294-EA22DB28758A}"/>
            </a:ext>
          </a:extLst>
        </xdr:cNvPr>
        <xdr:cNvSpPr txBox="1"/>
      </xdr:nvSpPr>
      <xdr:spPr>
        <a:xfrm>
          <a:off x="85154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19066</xdr:rowOff>
    </xdr:from>
    <xdr:ext cx="469744" cy="259045"/>
    <xdr:sp macro="" textlink="">
      <xdr:nvSpPr>
        <xdr:cNvPr id="361" name="n_3mainValue【公営住宅】&#10;一人当たり面積">
          <a:extLst>
            <a:ext uri="{FF2B5EF4-FFF2-40B4-BE49-F238E27FC236}">
              <a16:creationId xmlns:a16="http://schemas.microsoft.com/office/drawing/2014/main" id="{1A7910D7-97CB-429F-9D0E-6DE7D8105864}"/>
            </a:ext>
          </a:extLst>
        </xdr:cNvPr>
        <xdr:cNvSpPr txBox="1"/>
      </xdr:nvSpPr>
      <xdr:spPr>
        <a:xfrm>
          <a:off x="7626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4A40BED-178B-4ACD-AD6B-AE5D679D12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9D3D913A-82C0-4E8D-8949-4DCB8B619E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BDC4825D-4886-4766-9E1B-42A123ED94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BF6AD0C1-15B3-4693-B236-C323854E09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708AA3F1-893B-43E3-9A37-5BD1B8FE33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C69A2DD2-4535-4484-816B-8ACBB1214B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CFDC2F37-526F-42BB-B68D-0CC9413737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1EEEEBA2-365C-453B-87E1-68274F6923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FB37495-2936-4AE7-8E41-B8CC27C043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0892690-4867-4217-B4A8-36412D953B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83A01B95-F17A-46A6-9FCF-E5FCBFA95C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B76F2DFD-A79E-448B-AF34-8AFDB661B2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735D7D66-E136-4D0C-AE85-BF43B93116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BE8C60F9-9EC2-46CF-993B-C7956D061F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6051D4FE-8085-4339-98A0-AA195F3652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8FA08488-CB5B-4A51-B75B-889D5C935B9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393CFDB-442F-47D0-8B9E-7FEAE6382F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31025D8F-7D44-4660-B1B5-1983B8DBFB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BCB8166-B16A-4C8F-9C73-B9076F1F83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369EB3CA-10CA-4B4C-9146-D5EF360850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5F0C87B4-B1C8-4922-8F7B-1A8D637F47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71F5491-5243-4CFC-87D0-D44BB778D9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361AB97-F1A4-4A07-BC85-FC1B5C5E30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F74A9BD-DFA9-4253-A5EF-6CE88E95B4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4DFF3D8C-425C-4841-89DF-454E924B21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B6C76E05-6C5C-4200-82FF-EEDA624FAC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CC09E36-1C07-47E9-9907-3EADD83C5D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a:extLst>
            <a:ext uri="{FF2B5EF4-FFF2-40B4-BE49-F238E27FC236}">
              <a16:creationId xmlns:a16="http://schemas.microsoft.com/office/drawing/2014/main" id="{2D148B14-8766-4B4B-ABEC-2A0A7BBA03C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a:extLst>
            <a:ext uri="{FF2B5EF4-FFF2-40B4-BE49-F238E27FC236}">
              <a16:creationId xmlns:a16="http://schemas.microsoft.com/office/drawing/2014/main" id="{16954303-B893-4A22-ABC0-CB212763719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a:extLst>
            <a:ext uri="{FF2B5EF4-FFF2-40B4-BE49-F238E27FC236}">
              <a16:creationId xmlns:a16="http://schemas.microsoft.com/office/drawing/2014/main" id="{31223E70-528B-42D3-B527-47C6D9586D6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a:extLst>
            <a:ext uri="{FF2B5EF4-FFF2-40B4-BE49-F238E27FC236}">
              <a16:creationId xmlns:a16="http://schemas.microsoft.com/office/drawing/2014/main" id="{16C075A8-7FFB-4CEA-9888-33FD970AB92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a:extLst>
            <a:ext uri="{FF2B5EF4-FFF2-40B4-BE49-F238E27FC236}">
              <a16:creationId xmlns:a16="http://schemas.microsoft.com/office/drawing/2014/main" id="{E8002E92-33E9-49E9-8866-6D6F7661037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a:extLst>
            <a:ext uri="{FF2B5EF4-FFF2-40B4-BE49-F238E27FC236}">
              <a16:creationId xmlns:a16="http://schemas.microsoft.com/office/drawing/2014/main" id="{3D41C739-0435-4029-A701-7811A10224D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a:extLst>
            <a:ext uri="{FF2B5EF4-FFF2-40B4-BE49-F238E27FC236}">
              <a16:creationId xmlns:a16="http://schemas.microsoft.com/office/drawing/2014/main" id="{7FAD2A41-6E83-4D78-91C9-1DF7CC29CCF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a:extLst>
            <a:ext uri="{FF2B5EF4-FFF2-40B4-BE49-F238E27FC236}">
              <a16:creationId xmlns:a16="http://schemas.microsoft.com/office/drawing/2014/main" id="{374F01E2-A7C7-4216-AEB8-2D6460BDAD1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32ACA322-CED7-4CA9-8FCA-5135287E6A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96F00BDD-6FE0-43B9-859E-6903020F12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15D4E4B0-B087-4052-8632-B513C34CA9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a:extLst>
            <a:ext uri="{FF2B5EF4-FFF2-40B4-BE49-F238E27FC236}">
              <a16:creationId xmlns:a16="http://schemas.microsoft.com/office/drawing/2014/main" id="{2205D641-323A-474E-9D65-67A9865A2CA2}"/>
            </a:ext>
          </a:extLst>
        </xdr:cNvPr>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a:extLst>
            <a:ext uri="{FF2B5EF4-FFF2-40B4-BE49-F238E27FC236}">
              <a16:creationId xmlns:a16="http://schemas.microsoft.com/office/drawing/2014/main" id="{6EA58E0B-2C12-43F9-B40A-231854613873}"/>
            </a:ext>
          </a:extLst>
        </xdr:cNvPr>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a:extLst>
            <a:ext uri="{FF2B5EF4-FFF2-40B4-BE49-F238E27FC236}">
              <a16:creationId xmlns:a16="http://schemas.microsoft.com/office/drawing/2014/main" id="{660A60F6-3A63-486C-9E54-5335C9E24A71}"/>
            </a:ext>
          </a:extLst>
        </xdr:cNvPr>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7A0BAB66-57C9-4B6E-89EF-2246BFD28A9A}"/>
            </a:ext>
          </a:extLst>
        </xdr:cNvPr>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a:extLst>
            <a:ext uri="{FF2B5EF4-FFF2-40B4-BE49-F238E27FC236}">
              <a16:creationId xmlns:a16="http://schemas.microsoft.com/office/drawing/2014/main" id="{A7DAC1C3-AD4C-4A79-B8E5-234075C79871}"/>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CD808362-9D53-4A2D-9B61-473B25CE1977}"/>
            </a:ext>
          </a:extLst>
        </xdr:cNvPr>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a:extLst>
            <a:ext uri="{FF2B5EF4-FFF2-40B4-BE49-F238E27FC236}">
              <a16:creationId xmlns:a16="http://schemas.microsoft.com/office/drawing/2014/main" id="{A2AF1B1E-E5B8-4E72-8E2A-EDC39B3B6B44}"/>
            </a:ext>
          </a:extLst>
        </xdr:cNvPr>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a:extLst>
            <a:ext uri="{FF2B5EF4-FFF2-40B4-BE49-F238E27FC236}">
              <a16:creationId xmlns:a16="http://schemas.microsoft.com/office/drawing/2014/main" id="{4F009DC4-A609-407E-987E-650C24B2EDAC}"/>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a:extLst>
            <a:ext uri="{FF2B5EF4-FFF2-40B4-BE49-F238E27FC236}">
              <a16:creationId xmlns:a16="http://schemas.microsoft.com/office/drawing/2014/main" id="{60831361-FAA3-4532-B793-4FAEA5721511}"/>
            </a:ext>
          </a:extLst>
        </xdr:cNvPr>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a:extLst>
            <a:ext uri="{FF2B5EF4-FFF2-40B4-BE49-F238E27FC236}">
              <a16:creationId xmlns:a16="http://schemas.microsoft.com/office/drawing/2014/main" id="{2998F167-FB87-48D5-9C68-6B3EA0C793BC}"/>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a:extLst>
            <a:ext uri="{FF2B5EF4-FFF2-40B4-BE49-F238E27FC236}">
              <a16:creationId xmlns:a16="http://schemas.microsoft.com/office/drawing/2014/main" id="{E0C3E1C5-45A0-432F-9A3C-FB970F4F5F36}"/>
            </a:ext>
          </a:extLst>
        </xdr:cNvPr>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6E54AAB-F1ED-4519-82A8-CF4A943451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A11D1B2-F4A6-4784-98BE-B205392F54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1197C891-4EA8-437F-A3D4-A5DD46981C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54B2FAE-DCF0-4739-8B67-6F2A24C5C3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957A55D-0C4D-42C1-B495-7A53509021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6" name="楕円 415">
          <a:extLst>
            <a:ext uri="{FF2B5EF4-FFF2-40B4-BE49-F238E27FC236}">
              <a16:creationId xmlns:a16="http://schemas.microsoft.com/office/drawing/2014/main" id="{740A84DE-AF46-47A8-87FF-43CB846E6044}"/>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3A8ECDF9-7C7F-47B9-AA70-22E5F77B695B}"/>
            </a:ext>
          </a:extLst>
        </xdr:cNvPr>
        <xdr:cNvSpPr txBox="1"/>
      </xdr:nvSpPr>
      <xdr:spPr>
        <a:xfrm>
          <a:off x="16357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57404</xdr:rowOff>
    </xdr:from>
    <xdr:to>
      <xdr:col>81</xdr:col>
      <xdr:colOff>101600</xdr:colOff>
      <xdr:row>38</xdr:row>
      <xdr:rowOff>159004</xdr:rowOff>
    </xdr:to>
    <xdr:sp macro="" textlink="">
      <xdr:nvSpPr>
        <xdr:cNvPr id="418" name="楕円 417">
          <a:extLst>
            <a:ext uri="{FF2B5EF4-FFF2-40B4-BE49-F238E27FC236}">
              <a16:creationId xmlns:a16="http://schemas.microsoft.com/office/drawing/2014/main" id="{CA168175-9478-4A38-BFAF-8772D2EDCB5D}"/>
            </a:ext>
          </a:extLst>
        </xdr:cNvPr>
        <xdr:cNvSpPr/>
      </xdr:nvSpPr>
      <xdr:spPr>
        <a:xfrm>
          <a:off x="15430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108204</xdr:rowOff>
    </xdr:to>
    <xdr:cxnSp macro="">
      <xdr:nvCxnSpPr>
        <xdr:cNvPr id="419" name="直線コネクタ 418">
          <a:extLst>
            <a:ext uri="{FF2B5EF4-FFF2-40B4-BE49-F238E27FC236}">
              <a16:creationId xmlns:a16="http://schemas.microsoft.com/office/drawing/2014/main" id="{38C27A78-7A4D-43C4-AA62-B54BD905EB50}"/>
            </a:ext>
          </a:extLst>
        </xdr:cNvPr>
        <xdr:cNvCxnSpPr/>
      </xdr:nvCxnSpPr>
      <xdr:spPr>
        <a:xfrm flipV="1">
          <a:off x="15481300" y="660273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xdr:rowOff>
    </xdr:from>
    <xdr:to>
      <xdr:col>76</xdr:col>
      <xdr:colOff>165100</xdr:colOff>
      <xdr:row>39</xdr:row>
      <xdr:rowOff>113284</xdr:rowOff>
    </xdr:to>
    <xdr:sp macro="" textlink="">
      <xdr:nvSpPr>
        <xdr:cNvPr id="420" name="楕円 419">
          <a:extLst>
            <a:ext uri="{FF2B5EF4-FFF2-40B4-BE49-F238E27FC236}">
              <a16:creationId xmlns:a16="http://schemas.microsoft.com/office/drawing/2014/main" id="{FAAB7213-0FEF-41EC-A91E-A5A86ECFED6D}"/>
            </a:ext>
          </a:extLst>
        </xdr:cNvPr>
        <xdr:cNvSpPr/>
      </xdr:nvSpPr>
      <xdr:spPr>
        <a:xfrm>
          <a:off x="14541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108204</xdr:rowOff>
    </xdr:from>
    <xdr:to>
      <xdr:col>81</xdr:col>
      <xdr:colOff>50800</xdr:colOff>
      <xdr:row>39</xdr:row>
      <xdr:rowOff>62484</xdr:rowOff>
    </xdr:to>
    <xdr:cxnSp macro="">
      <xdr:nvCxnSpPr>
        <xdr:cNvPr id="421" name="直線コネクタ 420">
          <a:extLst>
            <a:ext uri="{FF2B5EF4-FFF2-40B4-BE49-F238E27FC236}">
              <a16:creationId xmlns:a16="http://schemas.microsoft.com/office/drawing/2014/main" id="{8C09DF01-BE59-4699-8F1A-6ECC681953FE}"/>
            </a:ext>
          </a:extLst>
        </xdr:cNvPr>
        <xdr:cNvCxnSpPr/>
      </xdr:nvCxnSpPr>
      <xdr:spPr>
        <a:xfrm flipV="1">
          <a:off x="14592300" y="66233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137414</xdr:rowOff>
    </xdr:from>
    <xdr:to>
      <xdr:col>72</xdr:col>
      <xdr:colOff>38100</xdr:colOff>
      <xdr:row>39</xdr:row>
      <xdr:rowOff>67564</xdr:rowOff>
    </xdr:to>
    <xdr:sp macro="" textlink="">
      <xdr:nvSpPr>
        <xdr:cNvPr id="422" name="楕円 421">
          <a:extLst>
            <a:ext uri="{FF2B5EF4-FFF2-40B4-BE49-F238E27FC236}">
              <a16:creationId xmlns:a16="http://schemas.microsoft.com/office/drawing/2014/main" id="{5164C1B0-0DEB-4535-8D34-D8024CCB3DC6}"/>
            </a:ext>
          </a:extLst>
        </xdr:cNvPr>
        <xdr:cNvSpPr/>
      </xdr:nvSpPr>
      <xdr:spPr>
        <a:xfrm>
          <a:off x="1365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xdr:rowOff>
    </xdr:from>
    <xdr:to>
      <xdr:col>76</xdr:col>
      <xdr:colOff>114300</xdr:colOff>
      <xdr:row>39</xdr:row>
      <xdr:rowOff>62484</xdr:rowOff>
    </xdr:to>
    <xdr:cxnSp macro="">
      <xdr:nvCxnSpPr>
        <xdr:cNvPr id="423" name="直線コネクタ 422">
          <a:extLst>
            <a:ext uri="{FF2B5EF4-FFF2-40B4-BE49-F238E27FC236}">
              <a16:creationId xmlns:a16="http://schemas.microsoft.com/office/drawing/2014/main" id="{5242869F-DDE5-4618-9CE1-BDA7FCB203E4}"/>
            </a:ext>
          </a:extLst>
        </xdr:cNvPr>
        <xdr:cNvCxnSpPr/>
      </xdr:nvCxnSpPr>
      <xdr:spPr>
        <a:xfrm>
          <a:off x="13703300" y="6703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47416672-8BCD-4237-B99B-314B935003CF}"/>
            </a:ext>
          </a:extLst>
        </xdr:cNvPr>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1794BF82-350D-45AB-8065-12D3C7456CFC}"/>
            </a:ext>
          </a:extLst>
        </xdr:cNvPr>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9F4116DE-E86C-4446-8889-723102B23318}"/>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9D928A6C-1336-42B3-86EF-59A6240CB333}"/>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4081</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88EE9132-7A93-41D4-9D94-7596166CABFA}"/>
            </a:ext>
          </a:extLst>
        </xdr:cNvPr>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104411</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AD75B497-D469-49ED-AFB7-AFD1E303D32A}"/>
            </a:ext>
          </a:extLst>
        </xdr:cNvPr>
        <xdr:cNvSpPr txBox="1"/>
      </xdr:nvSpPr>
      <xdr:spPr>
        <a:xfrm>
          <a:off x="14389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58691</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8ECBFA2F-B123-463E-8234-748C03CDE188}"/>
            </a:ext>
          </a:extLst>
        </xdr:cNvPr>
        <xdr:cNvSpPr txBox="1"/>
      </xdr:nvSpPr>
      <xdr:spPr>
        <a:xfrm>
          <a:off x="13500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588047E6-3833-4263-8A70-60999DE4A8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A693BBA7-D28C-44D4-81CB-EDDD303A71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99C3AC53-F677-45E5-A169-131CDB49B5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E0E90099-0CDA-45D7-989D-A9C25FC824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ED16251B-2922-4DA4-A3A4-23D179BC9B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13126E1C-3306-4789-9B04-75CF513775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24303B2D-3152-4431-B4E5-2B1C0A0B1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947E16AA-838C-44A9-B654-E0F905C4A3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2B9D8AE5-D3DE-4C43-B602-002FBF62A6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2B2C4209-5F83-443A-B3E6-E71B0328EA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CFA19E9D-5858-488B-8015-F37AFA9CDCE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D654BB84-BC3B-4B07-AF43-33872C217B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8432E258-B78B-4BBC-8CC5-9916DC28A01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99EE9BF8-3CA1-46DE-915A-68A02D8E63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2E8A0332-3CB0-4B31-BF30-5CADE64F765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B507741A-74CE-44F0-9375-24B792BCEE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36FA1927-BC2D-4107-B7B8-C1CD4C3747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82425211-461A-4553-993F-3D722A90D9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5C94F9A2-53AB-4FA7-99D1-F2CA2493D3D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AA701074-5F52-47C9-912A-6BEFD1B961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42D56A83-C5A5-4E62-8EB6-E550735E23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1128FBC0-E7CB-43FF-8496-67195EEFBB0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6AA88627-70DA-4AF4-87B3-39FFCD7613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F58AC5EE-EA16-4972-8861-28CE69D84E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a:extLst>
            <a:ext uri="{FF2B5EF4-FFF2-40B4-BE49-F238E27FC236}">
              <a16:creationId xmlns:a16="http://schemas.microsoft.com/office/drawing/2014/main" id="{18865CB0-4B8D-4D60-AC3C-5659699A3221}"/>
            </a:ext>
          </a:extLst>
        </xdr:cNvPr>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6DDFAC77-18BE-4221-AABE-9354E53AAA96}"/>
            </a:ext>
          </a:extLst>
        </xdr:cNvPr>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a:extLst>
            <a:ext uri="{FF2B5EF4-FFF2-40B4-BE49-F238E27FC236}">
              <a16:creationId xmlns:a16="http://schemas.microsoft.com/office/drawing/2014/main" id="{5553F608-71A0-48D3-A380-E93E3F622A76}"/>
            </a:ext>
          </a:extLst>
        </xdr:cNvPr>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CB032388-4710-48B9-ADAF-AB9D4DE7394E}"/>
            </a:ext>
          </a:extLst>
        </xdr:cNvPr>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a:extLst>
            <a:ext uri="{FF2B5EF4-FFF2-40B4-BE49-F238E27FC236}">
              <a16:creationId xmlns:a16="http://schemas.microsoft.com/office/drawing/2014/main" id="{F76B56C9-0EC1-4ECF-9085-1769BDF4D6D6}"/>
            </a:ext>
          </a:extLst>
        </xdr:cNvPr>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EF16AD22-3B1B-49AE-8F86-4FD79A30EDFA}"/>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a:extLst>
            <a:ext uri="{FF2B5EF4-FFF2-40B4-BE49-F238E27FC236}">
              <a16:creationId xmlns:a16="http://schemas.microsoft.com/office/drawing/2014/main" id="{34926946-E3B1-4CD6-9993-80FAD59302C9}"/>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a:extLst>
            <a:ext uri="{FF2B5EF4-FFF2-40B4-BE49-F238E27FC236}">
              <a16:creationId xmlns:a16="http://schemas.microsoft.com/office/drawing/2014/main" id="{160B6A7D-F4EE-4721-A3EA-8DC428275946}"/>
            </a:ext>
          </a:extLst>
        </xdr:cNvPr>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a:extLst>
            <a:ext uri="{FF2B5EF4-FFF2-40B4-BE49-F238E27FC236}">
              <a16:creationId xmlns:a16="http://schemas.microsoft.com/office/drawing/2014/main" id="{1F0871DA-DD13-47E3-9509-053431A37894}"/>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a:extLst>
            <a:ext uri="{FF2B5EF4-FFF2-40B4-BE49-F238E27FC236}">
              <a16:creationId xmlns:a16="http://schemas.microsoft.com/office/drawing/2014/main" id="{62BF5920-372B-4801-89C5-31DA6431C0F4}"/>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65" name="フローチャート: 判断 464">
          <a:extLst>
            <a:ext uri="{FF2B5EF4-FFF2-40B4-BE49-F238E27FC236}">
              <a16:creationId xmlns:a16="http://schemas.microsoft.com/office/drawing/2014/main" id="{B24614E5-0778-4843-ADC4-ACE8347CC9DC}"/>
            </a:ext>
          </a:extLst>
        </xdr:cNvPr>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2D23640-A18D-492F-B27B-B3422A72C5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7F86815-5077-422A-AC3A-5CA5134444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10443D0-1B66-4A42-84AD-DBA7CA17C3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51A6772-1B60-40CC-956E-1E080DF3FD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A8F3825-5B41-4F9C-A57C-A154C53DB8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166370</xdr:rowOff>
    </xdr:from>
    <xdr:to>
      <xdr:col>116</xdr:col>
      <xdr:colOff>114300</xdr:colOff>
      <xdr:row>34</xdr:row>
      <xdr:rowOff>96520</xdr:rowOff>
    </xdr:to>
    <xdr:sp macro="" textlink="">
      <xdr:nvSpPr>
        <xdr:cNvPr id="471" name="楕円 470">
          <a:extLst>
            <a:ext uri="{FF2B5EF4-FFF2-40B4-BE49-F238E27FC236}">
              <a16:creationId xmlns:a16="http://schemas.microsoft.com/office/drawing/2014/main" id="{041DD4E1-40AF-49F5-BE98-A368880B63E9}"/>
            </a:ext>
          </a:extLst>
        </xdr:cNvPr>
        <xdr:cNvSpPr/>
      </xdr:nvSpPr>
      <xdr:spPr>
        <a:xfrm>
          <a:off x="22110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81297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72688694-4284-4390-AC92-0D57B94C0186}"/>
            </a:ext>
          </a:extLst>
        </xdr:cNvPr>
        <xdr:cNvSpPr txBox="1"/>
      </xdr:nvSpPr>
      <xdr:spPr>
        <a:xfrm>
          <a:off x="22199600"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97790</xdr:rowOff>
    </xdr:from>
    <xdr:to>
      <xdr:col>112</xdr:col>
      <xdr:colOff>38100</xdr:colOff>
      <xdr:row>34</xdr:row>
      <xdr:rowOff>27940</xdr:rowOff>
    </xdr:to>
    <xdr:sp macro="" textlink="">
      <xdr:nvSpPr>
        <xdr:cNvPr id="473" name="楕円 472">
          <a:extLst>
            <a:ext uri="{FF2B5EF4-FFF2-40B4-BE49-F238E27FC236}">
              <a16:creationId xmlns:a16="http://schemas.microsoft.com/office/drawing/2014/main" id="{33A2B9E3-BECE-41AF-8D64-358D8843D9E2}"/>
            </a:ext>
          </a:extLst>
        </xdr:cNvPr>
        <xdr:cNvSpPr/>
      </xdr:nvSpPr>
      <xdr:spPr>
        <a:xfrm>
          <a:off x="21272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148590</xdr:rowOff>
    </xdr:from>
    <xdr:to>
      <xdr:col>116</xdr:col>
      <xdr:colOff>63500</xdr:colOff>
      <xdr:row>34</xdr:row>
      <xdr:rowOff>45720</xdr:rowOff>
    </xdr:to>
    <xdr:cxnSp macro="">
      <xdr:nvCxnSpPr>
        <xdr:cNvPr id="474" name="直線コネクタ 473">
          <a:extLst>
            <a:ext uri="{FF2B5EF4-FFF2-40B4-BE49-F238E27FC236}">
              <a16:creationId xmlns:a16="http://schemas.microsoft.com/office/drawing/2014/main" id="{4D8F2411-2F42-4CAD-B877-A4ED8EECD91A}"/>
            </a:ext>
          </a:extLst>
        </xdr:cNvPr>
        <xdr:cNvCxnSpPr/>
      </xdr:nvCxnSpPr>
      <xdr:spPr>
        <a:xfrm>
          <a:off x="21323300" y="5806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475" name="楕円 474">
          <a:extLst>
            <a:ext uri="{FF2B5EF4-FFF2-40B4-BE49-F238E27FC236}">
              <a16:creationId xmlns:a16="http://schemas.microsoft.com/office/drawing/2014/main" id="{9ED8B7C0-C7AB-4C12-9D2C-31B6089A78F8}"/>
            </a:ext>
          </a:extLst>
        </xdr:cNvPr>
        <xdr:cNvSpPr/>
      </xdr:nvSpPr>
      <xdr:spPr>
        <a:xfrm>
          <a:off x="20383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148590</xdr:rowOff>
    </xdr:from>
    <xdr:to>
      <xdr:col>111</xdr:col>
      <xdr:colOff>177800</xdr:colOff>
      <xdr:row>34</xdr:row>
      <xdr:rowOff>60960</xdr:rowOff>
    </xdr:to>
    <xdr:cxnSp macro="">
      <xdr:nvCxnSpPr>
        <xdr:cNvPr id="476" name="直線コネクタ 475">
          <a:extLst>
            <a:ext uri="{FF2B5EF4-FFF2-40B4-BE49-F238E27FC236}">
              <a16:creationId xmlns:a16="http://schemas.microsoft.com/office/drawing/2014/main" id="{B9D35078-EFEB-4362-9B68-B253C5A05D06}"/>
            </a:ext>
          </a:extLst>
        </xdr:cNvPr>
        <xdr:cNvCxnSpPr/>
      </xdr:nvCxnSpPr>
      <xdr:spPr>
        <a:xfrm flipV="1">
          <a:off x="20434300" y="5806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67310</xdr:rowOff>
    </xdr:from>
    <xdr:to>
      <xdr:col>102</xdr:col>
      <xdr:colOff>165100</xdr:colOff>
      <xdr:row>33</xdr:row>
      <xdr:rowOff>168910</xdr:rowOff>
    </xdr:to>
    <xdr:sp macro="" textlink="">
      <xdr:nvSpPr>
        <xdr:cNvPr id="477" name="楕円 476">
          <a:extLst>
            <a:ext uri="{FF2B5EF4-FFF2-40B4-BE49-F238E27FC236}">
              <a16:creationId xmlns:a16="http://schemas.microsoft.com/office/drawing/2014/main" id="{257CB061-1D3E-4682-8C42-DCFB49CDC748}"/>
            </a:ext>
          </a:extLst>
        </xdr:cNvPr>
        <xdr:cNvSpPr/>
      </xdr:nvSpPr>
      <xdr:spPr>
        <a:xfrm>
          <a:off x="19494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118110</xdr:rowOff>
    </xdr:from>
    <xdr:to>
      <xdr:col>107</xdr:col>
      <xdr:colOff>50800</xdr:colOff>
      <xdr:row>34</xdr:row>
      <xdr:rowOff>60960</xdr:rowOff>
    </xdr:to>
    <xdr:cxnSp macro="">
      <xdr:nvCxnSpPr>
        <xdr:cNvPr id="478" name="直線コネクタ 477">
          <a:extLst>
            <a:ext uri="{FF2B5EF4-FFF2-40B4-BE49-F238E27FC236}">
              <a16:creationId xmlns:a16="http://schemas.microsoft.com/office/drawing/2014/main" id="{E2452F12-7A5A-4BA3-8C0C-01147A189B5C}"/>
            </a:ext>
          </a:extLst>
        </xdr:cNvPr>
        <xdr:cNvCxnSpPr/>
      </xdr:nvCxnSpPr>
      <xdr:spPr>
        <a:xfrm>
          <a:off x="19545300" y="577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E8091640-6637-4EE8-B966-73A3235D315D}"/>
            </a:ext>
          </a:extLst>
        </xdr:cNvPr>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53D86A28-24A6-49E0-9207-EA3096BB5922}"/>
            </a:ext>
          </a:extLst>
        </xdr:cNvPr>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68A45E96-CBA9-4756-8B57-A58E852A2B24}"/>
            </a:ext>
          </a:extLst>
        </xdr:cNvPr>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ECC903A-2A1E-4E9E-901D-1CD893EA0CD2}"/>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44467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538D0AD1-B874-42FF-94A9-D0AFABE4802B}"/>
            </a:ext>
          </a:extLst>
        </xdr:cNvPr>
        <xdr:cNvSpPr txBox="1"/>
      </xdr:nvSpPr>
      <xdr:spPr>
        <a:xfrm>
          <a:off x="210757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25510489-EAC0-413D-B784-B669EB5DADFD}"/>
            </a:ext>
          </a:extLst>
        </xdr:cNvPr>
        <xdr:cNvSpPr txBox="1"/>
      </xdr:nvSpPr>
      <xdr:spPr>
        <a:xfrm>
          <a:off x="201994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13987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9C0F1249-F05D-42B2-905F-7452F741651E}"/>
            </a:ext>
          </a:extLst>
        </xdr:cNvPr>
        <xdr:cNvSpPr txBox="1"/>
      </xdr:nvSpPr>
      <xdr:spPr>
        <a:xfrm>
          <a:off x="19310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8A0E169C-5708-4099-B659-3F9978396F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B57AA6BB-6DF2-40A0-BFE1-1B40D2C817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956A9AFD-151B-4366-B36C-F44E0A3B97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64919A8-934D-4568-A33B-8071FA154C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8F1000F-E759-4068-BB60-5E3B8547F9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D3D0FF7-C4B2-416C-B282-06D75D24B8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6092E1C7-9835-4B16-816B-E36CE13F26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D6CC0337-03A3-4550-B5F3-3F2A210B08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E6AB2A41-C7F8-41CE-B7A1-5DD24B4076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15BFA189-EC40-472C-AA86-2956D33201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C2CA8A72-D345-4B30-99E2-14F6EF69156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F65C2D63-EFA9-4F63-810E-5C3798BA59F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a:extLst>
            <a:ext uri="{FF2B5EF4-FFF2-40B4-BE49-F238E27FC236}">
              <a16:creationId xmlns:a16="http://schemas.microsoft.com/office/drawing/2014/main" id="{D29A472C-BFB0-44D9-A6F8-EAACC5E66A2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CBFD950C-69F5-4BE3-88EB-13B544044FC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2E6C2131-5646-4794-B5C7-C724FFA0091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C8FF5427-AD1F-4E24-B70E-12F726AE07C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76EC5B27-B87C-4196-B0D3-9C0A91BD059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99C56032-0C57-4698-BB1F-8BBCCD13F7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C0713608-0E21-495F-9BA9-5DF3AF2E5DF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D29F69B6-176B-4D26-A444-B020E7AF4D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DCA75834-45DB-4373-B1B4-36F0E83B44C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AAC710EB-5F81-4D29-A00B-4C13B596ED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8" name="直線コネクタ 507">
          <a:extLst>
            <a:ext uri="{FF2B5EF4-FFF2-40B4-BE49-F238E27FC236}">
              <a16:creationId xmlns:a16="http://schemas.microsoft.com/office/drawing/2014/main" id="{1CD7D637-F736-4E7E-BE76-07AFBD5CCDA0}"/>
            </a:ext>
          </a:extLst>
        </xdr:cNvPr>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560A8211-2AD2-4833-8A7F-8DFC575DDC3B}"/>
            </a:ext>
          </a:extLst>
        </xdr:cNvPr>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10" name="直線コネクタ 509">
          <a:extLst>
            <a:ext uri="{FF2B5EF4-FFF2-40B4-BE49-F238E27FC236}">
              <a16:creationId xmlns:a16="http://schemas.microsoft.com/office/drawing/2014/main" id="{AF61CE8E-7A19-462D-8A72-82037A3E6EC9}"/>
            </a:ext>
          </a:extLst>
        </xdr:cNvPr>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9988FCA1-071A-45E5-88A3-37798F417E99}"/>
            </a:ext>
          </a:extLst>
        </xdr:cNvPr>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2" name="直線コネクタ 511">
          <a:extLst>
            <a:ext uri="{FF2B5EF4-FFF2-40B4-BE49-F238E27FC236}">
              <a16:creationId xmlns:a16="http://schemas.microsoft.com/office/drawing/2014/main" id="{53AB23F6-689F-41B4-A1AB-627672683973}"/>
            </a:ext>
          </a:extLst>
        </xdr:cNvPr>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3D378B50-CC84-4C46-89C6-46AAAA502EA2}"/>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4" name="フローチャート: 判断 513">
          <a:extLst>
            <a:ext uri="{FF2B5EF4-FFF2-40B4-BE49-F238E27FC236}">
              <a16:creationId xmlns:a16="http://schemas.microsoft.com/office/drawing/2014/main" id="{72DDEC8B-8C21-4687-8099-1C478C86DF4B}"/>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5" name="フローチャート: 判断 514">
          <a:extLst>
            <a:ext uri="{FF2B5EF4-FFF2-40B4-BE49-F238E27FC236}">
              <a16:creationId xmlns:a16="http://schemas.microsoft.com/office/drawing/2014/main" id="{7B0CDE79-4035-46C2-832F-0366AC35A48F}"/>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6" name="フローチャート: 判断 515">
          <a:extLst>
            <a:ext uri="{FF2B5EF4-FFF2-40B4-BE49-F238E27FC236}">
              <a16:creationId xmlns:a16="http://schemas.microsoft.com/office/drawing/2014/main" id="{908730AF-3676-495D-BF35-89BE54C11DE4}"/>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7" name="フローチャート: 判断 516">
          <a:extLst>
            <a:ext uri="{FF2B5EF4-FFF2-40B4-BE49-F238E27FC236}">
              <a16:creationId xmlns:a16="http://schemas.microsoft.com/office/drawing/2014/main" id="{36C2CC2D-298F-481B-A411-99A742B97D9E}"/>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18" name="フローチャート: 判断 517">
          <a:extLst>
            <a:ext uri="{FF2B5EF4-FFF2-40B4-BE49-F238E27FC236}">
              <a16:creationId xmlns:a16="http://schemas.microsoft.com/office/drawing/2014/main" id="{CB76C138-92A3-4DD3-B46D-B7395C77B675}"/>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8C8C4F59-AB4D-40AE-ACDF-8F6E6F3717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293956C-FF51-401D-B26F-18E4FD6577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49FF097-10A8-48DC-871B-24A6E9DC90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A59C208-2984-47EE-AFAA-3FED26E5EC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55D8F32-0EEF-4559-A56D-12F07199A6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524" name="楕円 523">
          <a:extLst>
            <a:ext uri="{FF2B5EF4-FFF2-40B4-BE49-F238E27FC236}">
              <a16:creationId xmlns:a16="http://schemas.microsoft.com/office/drawing/2014/main" id="{E6C430C1-AAAE-45EF-B3F0-79905BE28BD6}"/>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FB19B04F-FE99-4DB7-A577-C702FAC2D591}"/>
            </a:ext>
          </a:extLst>
        </xdr:cNvPr>
        <xdr:cNvSpPr txBox="1"/>
      </xdr:nvSpPr>
      <xdr:spPr>
        <a:xfrm>
          <a:off x="16357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136652</xdr:rowOff>
    </xdr:from>
    <xdr:to>
      <xdr:col>81</xdr:col>
      <xdr:colOff>101600</xdr:colOff>
      <xdr:row>63</xdr:row>
      <xdr:rowOff>66802</xdr:rowOff>
    </xdr:to>
    <xdr:sp macro="" textlink="">
      <xdr:nvSpPr>
        <xdr:cNvPr id="526" name="楕円 525">
          <a:extLst>
            <a:ext uri="{FF2B5EF4-FFF2-40B4-BE49-F238E27FC236}">
              <a16:creationId xmlns:a16="http://schemas.microsoft.com/office/drawing/2014/main" id="{6B7D07D2-37C1-4660-8BBC-6DB6D37407DE}"/>
            </a:ext>
          </a:extLst>
        </xdr:cNvPr>
        <xdr:cNvSpPr/>
      </xdr:nvSpPr>
      <xdr:spPr>
        <a:xfrm>
          <a:off x="1543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16002</xdr:rowOff>
    </xdr:to>
    <xdr:cxnSp macro="">
      <xdr:nvCxnSpPr>
        <xdr:cNvPr id="527" name="直線コネクタ 526">
          <a:extLst>
            <a:ext uri="{FF2B5EF4-FFF2-40B4-BE49-F238E27FC236}">
              <a16:creationId xmlns:a16="http://schemas.microsoft.com/office/drawing/2014/main" id="{E65D8C8B-60C4-4845-94DF-5E14DED68CBE}"/>
            </a:ext>
          </a:extLst>
        </xdr:cNvPr>
        <xdr:cNvCxnSpPr/>
      </xdr:nvCxnSpPr>
      <xdr:spPr>
        <a:xfrm flipV="1">
          <a:off x="15481300" y="10767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28" name="楕円 527">
          <a:extLst>
            <a:ext uri="{FF2B5EF4-FFF2-40B4-BE49-F238E27FC236}">
              <a16:creationId xmlns:a16="http://schemas.microsoft.com/office/drawing/2014/main" id="{143E819D-499C-4BC9-A735-C245DC6DDD33}"/>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16002</xdr:rowOff>
    </xdr:to>
    <xdr:cxnSp macro="">
      <xdr:nvCxnSpPr>
        <xdr:cNvPr id="529" name="直線コネクタ 528">
          <a:extLst>
            <a:ext uri="{FF2B5EF4-FFF2-40B4-BE49-F238E27FC236}">
              <a16:creationId xmlns:a16="http://schemas.microsoft.com/office/drawing/2014/main" id="{056944EA-DB34-4656-A070-FF08D388CCF6}"/>
            </a:ext>
          </a:extLst>
        </xdr:cNvPr>
        <xdr:cNvCxnSpPr/>
      </xdr:nvCxnSpPr>
      <xdr:spPr>
        <a:xfrm>
          <a:off x="14592300" y="10789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36068</xdr:rowOff>
    </xdr:from>
    <xdr:to>
      <xdr:col>72</xdr:col>
      <xdr:colOff>38100</xdr:colOff>
      <xdr:row>62</xdr:row>
      <xdr:rowOff>137668</xdr:rowOff>
    </xdr:to>
    <xdr:sp macro="" textlink="">
      <xdr:nvSpPr>
        <xdr:cNvPr id="530" name="楕円 529">
          <a:extLst>
            <a:ext uri="{FF2B5EF4-FFF2-40B4-BE49-F238E27FC236}">
              <a16:creationId xmlns:a16="http://schemas.microsoft.com/office/drawing/2014/main" id="{119D9053-F6E7-4F47-98AB-674184179062}"/>
            </a:ext>
          </a:extLst>
        </xdr:cNvPr>
        <xdr:cNvSpPr/>
      </xdr:nvSpPr>
      <xdr:spPr>
        <a:xfrm>
          <a:off x="1365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86868</xdr:rowOff>
    </xdr:from>
    <xdr:to>
      <xdr:col>76</xdr:col>
      <xdr:colOff>114300</xdr:colOff>
      <xdr:row>62</xdr:row>
      <xdr:rowOff>160020</xdr:rowOff>
    </xdr:to>
    <xdr:cxnSp macro="">
      <xdr:nvCxnSpPr>
        <xdr:cNvPr id="531" name="直線コネクタ 530">
          <a:extLst>
            <a:ext uri="{FF2B5EF4-FFF2-40B4-BE49-F238E27FC236}">
              <a16:creationId xmlns:a16="http://schemas.microsoft.com/office/drawing/2014/main" id="{F10F83F4-3DE4-4A1B-BF97-BE1DA0CE2624}"/>
            </a:ext>
          </a:extLst>
        </xdr:cNvPr>
        <xdr:cNvCxnSpPr/>
      </xdr:nvCxnSpPr>
      <xdr:spPr>
        <a:xfrm>
          <a:off x="13703300" y="10716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32" name="n_1aveValue【学校施設】&#10;有形固定資産減価償却率">
          <a:extLst>
            <a:ext uri="{FF2B5EF4-FFF2-40B4-BE49-F238E27FC236}">
              <a16:creationId xmlns:a16="http://schemas.microsoft.com/office/drawing/2014/main" id="{82FDE338-1942-4C7A-987E-191C19BF9ADD}"/>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3" name="n_2aveValue【学校施設】&#10;有形固定資産減価償却率">
          <a:extLst>
            <a:ext uri="{FF2B5EF4-FFF2-40B4-BE49-F238E27FC236}">
              <a16:creationId xmlns:a16="http://schemas.microsoft.com/office/drawing/2014/main" id="{19452C61-B0AD-4DF0-A04F-8653EA80CB2E}"/>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4" name="n_3aveValue【学校施設】&#10;有形固定資産減価償却率">
          <a:extLst>
            <a:ext uri="{FF2B5EF4-FFF2-40B4-BE49-F238E27FC236}">
              <a16:creationId xmlns:a16="http://schemas.microsoft.com/office/drawing/2014/main" id="{4B7C3382-0748-4654-B1CE-CAC940AF2C4E}"/>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35" name="n_4aveValue【学校施設】&#10;有形固定資産減価償却率">
          <a:extLst>
            <a:ext uri="{FF2B5EF4-FFF2-40B4-BE49-F238E27FC236}">
              <a16:creationId xmlns:a16="http://schemas.microsoft.com/office/drawing/2014/main" id="{1F4592F0-7D84-4903-A3AC-25302DCFD52A}"/>
            </a:ext>
          </a:extLst>
        </xdr:cNvPr>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57929</xdr:rowOff>
    </xdr:from>
    <xdr:ext cx="405111" cy="259045"/>
    <xdr:sp macro="" textlink="">
      <xdr:nvSpPr>
        <xdr:cNvPr id="536" name="n_1mainValue【学校施設】&#10;有形固定資産減価償却率">
          <a:extLst>
            <a:ext uri="{FF2B5EF4-FFF2-40B4-BE49-F238E27FC236}">
              <a16:creationId xmlns:a16="http://schemas.microsoft.com/office/drawing/2014/main" id="{0617C226-8B24-4A13-BF87-8773930BFEB7}"/>
            </a:ext>
          </a:extLst>
        </xdr:cNvPr>
        <xdr:cNvSpPr txBox="1"/>
      </xdr:nvSpPr>
      <xdr:spPr>
        <a:xfrm>
          <a:off x="15266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37" name="n_2mainValue【学校施設】&#10;有形固定資産減価償却率">
          <a:extLst>
            <a:ext uri="{FF2B5EF4-FFF2-40B4-BE49-F238E27FC236}">
              <a16:creationId xmlns:a16="http://schemas.microsoft.com/office/drawing/2014/main" id="{81A7EBD1-6048-41F8-BC7B-72E85DDB35A1}"/>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128795</xdr:rowOff>
    </xdr:from>
    <xdr:ext cx="405111" cy="259045"/>
    <xdr:sp macro="" textlink="">
      <xdr:nvSpPr>
        <xdr:cNvPr id="538" name="n_3mainValue【学校施設】&#10;有形固定資産減価償却率">
          <a:extLst>
            <a:ext uri="{FF2B5EF4-FFF2-40B4-BE49-F238E27FC236}">
              <a16:creationId xmlns:a16="http://schemas.microsoft.com/office/drawing/2014/main" id="{F1361062-8F5F-4C85-9E6C-F31F32AB2B5A}"/>
            </a:ext>
          </a:extLst>
        </xdr:cNvPr>
        <xdr:cNvSpPr txBox="1"/>
      </xdr:nvSpPr>
      <xdr:spPr>
        <a:xfrm>
          <a:off x="13500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AD832F71-2EE1-4B05-89DD-CA113151E8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87304288-03EF-46A6-ABFA-8AC277E8B1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1C2E8F64-ECEC-4033-9D50-02D881E811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4018AF7-9A7C-4F7C-AFAF-2E576D14BE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5D63CD73-F005-4D02-BC60-C02E032786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11CBF5CA-7FDB-44C5-B7E0-6914280ACE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CF900A44-FA99-48DB-9101-E56307C072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E54DB4BC-4FC0-41E4-B3FC-08E1141FFC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3B1A1D86-4318-460D-B989-99CE5C74DD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9C5B797D-40E0-463E-87A8-FA756500EE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4CFBF0B1-2F01-4B3B-BC25-A20E736E34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0" name="直線コネクタ 549">
          <a:extLst>
            <a:ext uri="{FF2B5EF4-FFF2-40B4-BE49-F238E27FC236}">
              <a16:creationId xmlns:a16="http://schemas.microsoft.com/office/drawing/2014/main" id="{AAFA2C1F-39DB-45A6-AFC2-9ECB4E2AD56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1" name="テキスト ボックス 550">
          <a:extLst>
            <a:ext uri="{FF2B5EF4-FFF2-40B4-BE49-F238E27FC236}">
              <a16:creationId xmlns:a16="http://schemas.microsoft.com/office/drawing/2014/main" id="{375D422E-C22A-415A-A56B-66C80C80916A}"/>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2" name="直線コネクタ 551">
          <a:extLst>
            <a:ext uri="{FF2B5EF4-FFF2-40B4-BE49-F238E27FC236}">
              <a16:creationId xmlns:a16="http://schemas.microsoft.com/office/drawing/2014/main" id="{D94CC896-594E-4552-A57C-D8A56C623CD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3" name="テキスト ボックス 552">
          <a:extLst>
            <a:ext uri="{FF2B5EF4-FFF2-40B4-BE49-F238E27FC236}">
              <a16:creationId xmlns:a16="http://schemas.microsoft.com/office/drawing/2014/main" id="{D2EF8CA0-0678-49D2-B023-785F82D49AC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4" name="直線コネクタ 553">
          <a:extLst>
            <a:ext uri="{FF2B5EF4-FFF2-40B4-BE49-F238E27FC236}">
              <a16:creationId xmlns:a16="http://schemas.microsoft.com/office/drawing/2014/main" id="{F3F72D8D-4275-4E87-8CDF-9802462CD9AE}"/>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5" name="テキスト ボックス 554">
          <a:extLst>
            <a:ext uri="{FF2B5EF4-FFF2-40B4-BE49-F238E27FC236}">
              <a16:creationId xmlns:a16="http://schemas.microsoft.com/office/drawing/2014/main" id="{49E359FE-4B11-4E01-AC59-9BAEE61B5DB9}"/>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6AC3D06A-9C59-4137-9991-95D7721D8F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a:extLst>
            <a:ext uri="{FF2B5EF4-FFF2-40B4-BE49-F238E27FC236}">
              <a16:creationId xmlns:a16="http://schemas.microsoft.com/office/drawing/2014/main" id="{6AA682C4-9C55-4EF0-A876-47BA896B73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8" name="直線コネクタ 557">
          <a:extLst>
            <a:ext uri="{FF2B5EF4-FFF2-40B4-BE49-F238E27FC236}">
              <a16:creationId xmlns:a16="http://schemas.microsoft.com/office/drawing/2014/main" id="{8BB946A7-5594-4A53-AD75-05CB595705A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9" name="テキスト ボックス 558">
          <a:extLst>
            <a:ext uri="{FF2B5EF4-FFF2-40B4-BE49-F238E27FC236}">
              <a16:creationId xmlns:a16="http://schemas.microsoft.com/office/drawing/2014/main" id="{DED3B49C-D9D1-49A3-A432-DD420B3FFFB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a:extLst>
            <a:ext uri="{FF2B5EF4-FFF2-40B4-BE49-F238E27FC236}">
              <a16:creationId xmlns:a16="http://schemas.microsoft.com/office/drawing/2014/main" id="{FBF5BA2A-DF0E-44B8-9187-DE1FEBA229E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a:extLst>
            <a:ext uri="{FF2B5EF4-FFF2-40B4-BE49-F238E27FC236}">
              <a16:creationId xmlns:a16="http://schemas.microsoft.com/office/drawing/2014/main" id="{39BEA83D-503B-4C90-B367-867DBF15F8E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2" name="直線コネクタ 561">
          <a:extLst>
            <a:ext uri="{FF2B5EF4-FFF2-40B4-BE49-F238E27FC236}">
              <a16:creationId xmlns:a16="http://schemas.microsoft.com/office/drawing/2014/main" id="{82A12404-361A-4889-9A51-815ED2CB2FB5}"/>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3" name="テキスト ボックス 562">
          <a:extLst>
            <a:ext uri="{FF2B5EF4-FFF2-40B4-BE49-F238E27FC236}">
              <a16:creationId xmlns:a16="http://schemas.microsoft.com/office/drawing/2014/main" id="{04731E78-0CDB-467C-9C35-A18291A07E4D}"/>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922CEC2-6095-49B4-B60A-AAFAB7E778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F5CFB3CC-1F1A-4773-B278-42B9BB0B67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92BC2733-4AF6-4097-957B-FE4029FFE8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7" name="直線コネクタ 566">
          <a:extLst>
            <a:ext uri="{FF2B5EF4-FFF2-40B4-BE49-F238E27FC236}">
              <a16:creationId xmlns:a16="http://schemas.microsoft.com/office/drawing/2014/main" id="{21EFDD50-6B1E-4C7D-B24C-564971BE8EC5}"/>
            </a:ext>
          </a:extLst>
        </xdr:cNvPr>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8" name="【学校施設】&#10;一人当たり面積最小値テキスト">
          <a:extLst>
            <a:ext uri="{FF2B5EF4-FFF2-40B4-BE49-F238E27FC236}">
              <a16:creationId xmlns:a16="http://schemas.microsoft.com/office/drawing/2014/main" id="{15C77795-1C6B-4B2F-A7EC-79D1803D0A10}"/>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9" name="直線コネクタ 568">
          <a:extLst>
            <a:ext uri="{FF2B5EF4-FFF2-40B4-BE49-F238E27FC236}">
              <a16:creationId xmlns:a16="http://schemas.microsoft.com/office/drawing/2014/main" id="{C4DA0B07-9E14-4893-8F79-A778DD167EFA}"/>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0" name="【学校施設】&#10;一人当たり面積最大値テキスト">
          <a:extLst>
            <a:ext uri="{FF2B5EF4-FFF2-40B4-BE49-F238E27FC236}">
              <a16:creationId xmlns:a16="http://schemas.microsoft.com/office/drawing/2014/main" id="{0BAA80CA-D75A-4845-B938-A2D48D31133A}"/>
            </a:ext>
          </a:extLst>
        </xdr:cNvPr>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1" name="直線コネクタ 570">
          <a:extLst>
            <a:ext uri="{FF2B5EF4-FFF2-40B4-BE49-F238E27FC236}">
              <a16:creationId xmlns:a16="http://schemas.microsoft.com/office/drawing/2014/main" id="{5DD6F07B-8DF2-4C5F-9A38-AD25AB573238}"/>
            </a:ext>
          </a:extLst>
        </xdr:cNvPr>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2" name="【学校施設】&#10;一人当たり面積平均値テキスト">
          <a:extLst>
            <a:ext uri="{FF2B5EF4-FFF2-40B4-BE49-F238E27FC236}">
              <a16:creationId xmlns:a16="http://schemas.microsoft.com/office/drawing/2014/main" id="{1BBE1279-DF84-4BE0-8FF1-997E822BA6ED}"/>
            </a:ext>
          </a:extLst>
        </xdr:cNvPr>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3" name="フローチャート: 判断 572">
          <a:extLst>
            <a:ext uri="{FF2B5EF4-FFF2-40B4-BE49-F238E27FC236}">
              <a16:creationId xmlns:a16="http://schemas.microsoft.com/office/drawing/2014/main" id="{757DF41A-4513-4146-82ED-5F819E6FEE72}"/>
            </a:ext>
          </a:extLst>
        </xdr:cNvPr>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4" name="フローチャート: 判断 573">
          <a:extLst>
            <a:ext uri="{FF2B5EF4-FFF2-40B4-BE49-F238E27FC236}">
              <a16:creationId xmlns:a16="http://schemas.microsoft.com/office/drawing/2014/main" id="{6E4E453A-B698-444A-B585-787BD0953FFF}"/>
            </a:ext>
          </a:extLst>
        </xdr:cNvPr>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5" name="フローチャート: 判断 574">
          <a:extLst>
            <a:ext uri="{FF2B5EF4-FFF2-40B4-BE49-F238E27FC236}">
              <a16:creationId xmlns:a16="http://schemas.microsoft.com/office/drawing/2014/main" id="{B18E84AD-1440-4DE1-92B6-F146CDE6DEDD}"/>
            </a:ext>
          </a:extLst>
        </xdr:cNvPr>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6" name="フローチャート: 判断 575">
          <a:extLst>
            <a:ext uri="{FF2B5EF4-FFF2-40B4-BE49-F238E27FC236}">
              <a16:creationId xmlns:a16="http://schemas.microsoft.com/office/drawing/2014/main" id="{3FF6BED8-CF33-4722-A7C8-636E4D8B801F}"/>
            </a:ext>
          </a:extLst>
        </xdr:cNvPr>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77" name="フローチャート: 判断 576">
          <a:extLst>
            <a:ext uri="{FF2B5EF4-FFF2-40B4-BE49-F238E27FC236}">
              <a16:creationId xmlns:a16="http://schemas.microsoft.com/office/drawing/2014/main" id="{F5AE56C7-136A-4DDA-8724-E47645A523D1}"/>
            </a:ext>
          </a:extLst>
        </xdr:cNvPr>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F1555CE-212B-4845-89E1-17F0445691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8DB6D34-335D-49D3-A981-5FF791E916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84B7075-4E3A-49C8-96C0-17EFB713A8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E7436A9-32FF-4994-A65D-84A97E949C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9198727-FDA9-4818-B955-90E73101E6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123507</xdr:rowOff>
    </xdr:from>
    <xdr:to>
      <xdr:col>116</xdr:col>
      <xdr:colOff>114300</xdr:colOff>
      <xdr:row>62</xdr:row>
      <xdr:rowOff>53657</xdr:rowOff>
    </xdr:to>
    <xdr:sp macro="" textlink="">
      <xdr:nvSpPr>
        <xdr:cNvPr id="583" name="楕円 582">
          <a:extLst>
            <a:ext uri="{FF2B5EF4-FFF2-40B4-BE49-F238E27FC236}">
              <a16:creationId xmlns:a16="http://schemas.microsoft.com/office/drawing/2014/main" id="{EE7CFD81-A96B-4E63-9FF0-BCD416CDFA55}"/>
            </a:ext>
          </a:extLst>
        </xdr:cNvPr>
        <xdr:cNvSpPr/>
      </xdr:nvSpPr>
      <xdr:spPr>
        <a:xfrm>
          <a:off x="221107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101934</xdr:rowOff>
    </xdr:from>
    <xdr:ext cx="469744" cy="259045"/>
    <xdr:sp macro="" textlink="">
      <xdr:nvSpPr>
        <xdr:cNvPr id="584" name="【学校施設】&#10;一人当たり面積該当値テキスト">
          <a:extLst>
            <a:ext uri="{FF2B5EF4-FFF2-40B4-BE49-F238E27FC236}">
              <a16:creationId xmlns:a16="http://schemas.microsoft.com/office/drawing/2014/main" id="{62E7128A-288A-4240-A488-4B2817AC89DC}"/>
            </a:ext>
          </a:extLst>
        </xdr:cNvPr>
        <xdr:cNvSpPr txBox="1"/>
      </xdr:nvSpPr>
      <xdr:spPr>
        <a:xfrm>
          <a:off x="22199600"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585" name="楕円 584">
          <a:extLst>
            <a:ext uri="{FF2B5EF4-FFF2-40B4-BE49-F238E27FC236}">
              <a16:creationId xmlns:a16="http://schemas.microsoft.com/office/drawing/2014/main" id="{C40C745D-B64C-4773-84A7-31C81FDCA4AD}"/>
            </a:ext>
          </a:extLst>
        </xdr:cNvPr>
        <xdr:cNvSpPr/>
      </xdr:nvSpPr>
      <xdr:spPr>
        <a:xfrm>
          <a:off x="2127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xdr:rowOff>
    </xdr:from>
    <xdr:to>
      <xdr:col>116</xdr:col>
      <xdr:colOff>63500</xdr:colOff>
      <xdr:row>62</xdr:row>
      <xdr:rowOff>17145</xdr:rowOff>
    </xdr:to>
    <xdr:cxnSp macro="">
      <xdr:nvCxnSpPr>
        <xdr:cNvPr id="586" name="直線コネクタ 585">
          <a:extLst>
            <a:ext uri="{FF2B5EF4-FFF2-40B4-BE49-F238E27FC236}">
              <a16:creationId xmlns:a16="http://schemas.microsoft.com/office/drawing/2014/main" id="{D31AE0D4-3E50-4A6B-8DA7-FC22B8AAA196}"/>
            </a:ext>
          </a:extLst>
        </xdr:cNvPr>
        <xdr:cNvCxnSpPr/>
      </xdr:nvCxnSpPr>
      <xdr:spPr>
        <a:xfrm flipV="1">
          <a:off x="21323300" y="1063275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146368</xdr:rowOff>
    </xdr:from>
    <xdr:to>
      <xdr:col>107</xdr:col>
      <xdr:colOff>101600</xdr:colOff>
      <xdr:row>62</xdr:row>
      <xdr:rowOff>76518</xdr:rowOff>
    </xdr:to>
    <xdr:sp macro="" textlink="">
      <xdr:nvSpPr>
        <xdr:cNvPr id="587" name="楕円 586">
          <a:extLst>
            <a:ext uri="{FF2B5EF4-FFF2-40B4-BE49-F238E27FC236}">
              <a16:creationId xmlns:a16="http://schemas.microsoft.com/office/drawing/2014/main" id="{AD51B95D-80A8-49B0-86ED-F6F99995BD51}"/>
            </a:ext>
          </a:extLst>
        </xdr:cNvPr>
        <xdr:cNvSpPr/>
      </xdr:nvSpPr>
      <xdr:spPr>
        <a:xfrm>
          <a:off x="20383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25718</xdr:rowOff>
    </xdr:to>
    <xdr:cxnSp macro="">
      <xdr:nvCxnSpPr>
        <xdr:cNvPr id="588" name="直線コネクタ 587">
          <a:extLst>
            <a:ext uri="{FF2B5EF4-FFF2-40B4-BE49-F238E27FC236}">
              <a16:creationId xmlns:a16="http://schemas.microsoft.com/office/drawing/2014/main" id="{EE87F181-9EAC-4DC3-8BFC-4D8D025E4C33}"/>
            </a:ext>
          </a:extLst>
        </xdr:cNvPr>
        <xdr:cNvCxnSpPr/>
      </xdr:nvCxnSpPr>
      <xdr:spPr>
        <a:xfrm flipV="1">
          <a:off x="20434300" y="106470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157797</xdr:rowOff>
    </xdr:from>
    <xdr:to>
      <xdr:col>102</xdr:col>
      <xdr:colOff>165100</xdr:colOff>
      <xdr:row>62</xdr:row>
      <xdr:rowOff>87947</xdr:rowOff>
    </xdr:to>
    <xdr:sp macro="" textlink="">
      <xdr:nvSpPr>
        <xdr:cNvPr id="589" name="楕円 588">
          <a:extLst>
            <a:ext uri="{FF2B5EF4-FFF2-40B4-BE49-F238E27FC236}">
              <a16:creationId xmlns:a16="http://schemas.microsoft.com/office/drawing/2014/main" id="{4D9C05C5-0D68-4220-A859-22BE1BBF73C2}"/>
            </a:ext>
          </a:extLst>
        </xdr:cNvPr>
        <xdr:cNvSpPr/>
      </xdr:nvSpPr>
      <xdr:spPr>
        <a:xfrm>
          <a:off x="19494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25718</xdr:rowOff>
    </xdr:from>
    <xdr:to>
      <xdr:col>107</xdr:col>
      <xdr:colOff>50800</xdr:colOff>
      <xdr:row>62</xdr:row>
      <xdr:rowOff>37147</xdr:rowOff>
    </xdr:to>
    <xdr:cxnSp macro="">
      <xdr:nvCxnSpPr>
        <xdr:cNvPr id="590" name="直線コネクタ 589">
          <a:extLst>
            <a:ext uri="{FF2B5EF4-FFF2-40B4-BE49-F238E27FC236}">
              <a16:creationId xmlns:a16="http://schemas.microsoft.com/office/drawing/2014/main" id="{80CDAE94-64B0-4C6A-AAE6-E0A4460EAE9B}"/>
            </a:ext>
          </a:extLst>
        </xdr:cNvPr>
        <xdr:cNvCxnSpPr/>
      </xdr:nvCxnSpPr>
      <xdr:spPr>
        <a:xfrm flipV="1">
          <a:off x="19545300" y="106556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1" name="n_1aveValue【学校施設】&#10;一人当たり面積">
          <a:extLst>
            <a:ext uri="{FF2B5EF4-FFF2-40B4-BE49-F238E27FC236}">
              <a16:creationId xmlns:a16="http://schemas.microsoft.com/office/drawing/2014/main" id="{8A5A275F-BFF6-433D-88D8-E9C9040AF16B}"/>
            </a:ext>
          </a:extLst>
        </xdr:cNvPr>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2" name="n_2aveValue【学校施設】&#10;一人当たり面積">
          <a:extLst>
            <a:ext uri="{FF2B5EF4-FFF2-40B4-BE49-F238E27FC236}">
              <a16:creationId xmlns:a16="http://schemas.microsoft.com/office/drawing/2014/main" id="{3FC689BA-E65D-4A5E-9CA8-3216BA776968}"/>
            </a:ext>
          </a:extLst>
        </xdr:cNvPr>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3" name="n_3aveValue【学校施設】&#10;一人当たり面積">
          <a:extLst>
            <a:ext uri="{FF2B5EF4-FFF2-40B4-BE49-F238E27FC236}">
              <a16:creationId xmlns:a16="http://schemas.microsoft.com/office/drawing/2014/main" id="{7708FFE8-CE7E-4692-9AF7-AF5608699D44}"/>
            </a:ext>
          </a:extLst>
        </xdr:cNvPr>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4" name="n_4aveValue【学校施設】&#10;一人当たり面積">
          <a:extLst>
            <a:ext uri="{FF2B5EF4-FFF2-40B4-BE49-F238E27FC236}">
              <a16:creationId xmlns:a16="http://schemas.microsoft.com/office/drawing/2014/main" id="{D381F754-0CF4-41F0-B9FB-75380265458F}"/>
            </a:ext>
          </a:extLst>
        </xdr:cNvPr>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59072</xdr:rowOff>
    </xdr:from>
    <xdr:ext cx="469744" cy="259045"/>
    <xdr:sp macro="" textlink="">
      <xdr:nvSpPr>
        <xdr:cNvPr id="595" name="n_1mainValue【学校施設】&#10;一人当たり面積">
          <a:extLst>
            <a:ext uri="{FF2B5EF4-FFF2-40B4-BE49-F238E27FC236}">
              <a16:creationId xmlns:a16="http://schemas.microsoft.com/office/drawing/2014/main" id="{CA2CD63E-9791-4690-A6F3-106701EFC88E}"/>
            </a:ext>
          </a:extLst>
        </xdr:cNvPr>
        <xdr:cNvSpPr txBox="1"/>
      </xdr:nvSpPr>
      <xdr:spPr>
        <a:xfrm>
          <a:off x="210757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67645</xdr:rowOff>
    </xdr:from>
    <xdr:ext cx="469744" cy="259045"/>
    <xdr:sp macro="" textlink="">
      <xdr:nvSpPr>
        <xdr:cNvPr id="596" name="n_2mainValue【学校施設】&#10;一人当たり面積">
          <a:extLst>
            <a:ext uri="{FF2B5EF4-FFF2-40B4-BE49-F238E27FC236}">
              <a16:creationId xmlns:a16="http://schemas.microsoft.com/office/drawing/2014/main" id="{BF6D3B2F-220B-479E-8662-873B6683D534}"/>
            </a:ext>
          </a:extLst>
        </xdr:cNvPr>
        <xdr:cNvSpPr txBox="1"/>
      </xdr:nvSpPr>
      <xdr:spPr>
        <a:xfrm>
          <a:off x="201994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79074</xdr:rowOff>
    </xdr:from>
    <xdr:ext cx="469744" cy="259045"/>
    <xdr:sp macro="" textlink="">
      <xdr:nvSpPr>
        <xdr:cNvPr id="597" name="n_3mainValue【学校施設】&#10;一人当たり面積">
          <a:extLst>
            <a:ext uri="{FF2B5EF4-FFF2-40B4-BE49-F238E27FC236}">
              <a16:creationId xmlns:a16="http://schemas.microsoft.com/office/drawing/2014/main" id="{A2AAAFFE-D6D6-4BD7-94FB-425896707473}"/>
            </a:ext>
          </a:extLst>
        </xdr:cNvPr>
        <xdr:cNvSpPr txBox="1"/>
      </xdr:nvSpPr>
      <xdr:spPr>
        <a:xfrm>
          <a:off x="19310427"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905E1E67-1CA7-4FA3-A320-5C9FFD3E73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94EC6AEB-5B98-49DD-BED7-6DECDA2F50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CE6E926-2252-448C-AFEF-7D6545264B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502ACC78-C629-4133-A65F-7670376C43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3054D848-A097-4885-B3A5-39830953FA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2ECAEE3C-83AF-41BB-A182-E0CE530356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4C7BB461-14FD-455E-A179-87F5AB5AB7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5E31DA30-F724-48A1-9A29-B73DA30D09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64347888-DC07-4F16-B0BC-96895C0EF3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20EF354A-D7E5-483A-9D53-6BD66F4702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7CAA277E-B4AE-46EE-8720-0B6E04F523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D11EF3BF-C2A7-4F18-9289-DE8E5EF311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5CA5C345-4DA3-4F62-87B7-F10E11C5E64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35FD88C7-8F5C-4FEA-BCAE-E8B05790007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a:extLst>
            <a:ext uri="{FF2B5EF4-FFF2-40B4-BE49-F238E27FC236}">
              <a16:creationId xmlns:a16="http://schemas.microsoft.com/office/drawing/2014/main" id="{758F8A41-F78B-4826-BEAA-2FD10E25D94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DEFAD989-1D25-43B4-AB46-FE19F77D130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73989DC9-489D-4D3D-B25D-08A1387903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72B9EA8E-6D3D-4BCA-934A-ED475DC26B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a:extLst>
            <a:ext uri="{FF2B5EF4-FFF2-40B4-BE49-F238E27FC236}">
              <a16:creationId xmlns:a16="http://schemas.microsoft.com/office/drawing/2014/main" id="{44C61B75-E595-4386-8663-60B0929698F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09C9949D-FA3A-452A-A9A9-0AFBD02864A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a:extLst>
            <a:ext uri="{FF2B5EF4-FFF2-40B4-BE49-F238E27FC236}">
              <a16:creationId xmlns:a16="http://schemas.microsoft.com/office/drawing/2014/main" id="{A96E9CC2-DE4E-4597-BF07-DBBF38992D2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C524811A-BC68-4794-AD52-8EBC6C9CB3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a:extLst>
            <a:ext uri="{FF2B5EF4-FFF2-40B4-BE49-F238E27FC236}">
              <a16:creationId xmlns:a16="http://schemas.microsoft.com/office/drawing/2014/main" id="{1CF6255B-E808-4B91-BC9C-FB24D095CF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EAE5F82E-3114-413B-A61B-8BEB1995C2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622" name="直線コネクタ 621">
          <a:extLst>
            <a:ext uri="{FF2B5EF4-FFF2-40B4-BE49-F238E27FC236}">
              <a16:creationId xmlns:a16="http://schemas.microsoft.com/office/drawing/2014/main" id="{13ADDCA7-95F2-4226-B34C-1C6C33D247C9}"/>
            </a:ext>
          </a:extLst>
        </xdr:cNvPr>
        <xdr:cNvCxnSpPr/>
      </xdr:nvCxnSpPr>
      <xdr:spPr>
        <a:xfrm flipV="1">
          <a:off x="16318864"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3" name="【児童館】&#10;有形固定資産減価償却率最小値テキスト">
          <a:extLst>
            <a:ext uri="{FF2B5EF4-FFF2-40B4-BE49-F238E27FC236}">
              <a16:creationId xmlns:a16="http://schemas.microsoft.com/office/drawing/2014/main" id="{57ED86A0-8924-485F-9D23-EDB35A9E628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4" name="直線コネクタ 623">
          <a:extLst>
            <a:ext uri="{FF2B5EF4-FFF2-40B4-BE49-F238E27FC236}">
              <a16:creationId xmlns:a16="http://schemas.microsoft.com/office/drawing/2014/main" id="{8826CE53-AF2F-49EB-AE7D-2260479BCB7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25" name="【児童館】&#10;有形固定資産減価償却率最大値テキスト">
          <a:extLst>
            <a:ext uri="{FF2B5EF4-FFF2-40B4-BE49-F238E27FC236}">
              <a16:creationId xmlns:a16="http://schemas.microsoft.com/office/drawing/2014/main" id="{D1A49DE1-8911-41E9-A26E-6A9576B80044}"/>
            </a:ext>
          </a:extLst>
        </xdr:cNvPr>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26" name="直線コネクタ 625">
          <a:extLst>
            <a:ext uri="{FF2B5EF4-FFF2-40B4-BE49-F238E27FC236}">
              <a16:creationId xmlns:a16="http://schemas.microsoft.com/office/drawing/2014/main" id="{0DE0E47A-468E-462B-A8B8-11A8F1BCF2E6}"/>
            </a:ext>
          </a:extLst>
        </xdr:cNvPr>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1922</xdr:rowOff>
    </xdr:from>
    <xdr:ext cx="405111" cy="259045"/>
    <xdr:sp macro="" textlink="">
      <xdr:nvSpPr>
        <xdr:cNvPr id="627" name="【児童館】&#10;有形固定資産減価償却率平均値テキスト">
          <a:extLst>
            <a:ext uri="{FF2B5EF4-FFF2-40B4-BE49-F238E27FC236}">
              <a16:creationId xmlns:a16="http://schemas.microsoft.com/office/drawing/2014/main" id="{90FBF83C-AECB-4537-B2E7-C039BEBAEE5D}"/>
            </a:ext>
          </a:extLst>
        </xdr:cNvPr>
        <xdr:cNvSpPr txBox="1"/>
      </xdr:nvSpPr>
      <xdr:spPr>
        <a:xfrm>
          <a:off x="16357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628" name="フローチャート: 判断 627">
          <a:extLst>
            <a:ext uri="{FF2B5EF4-FFF2-40B4-BE49-F238E27FC236}">
              <a16:creationId xmlns:a16="http://schemas.microsoft.com/office/drawing/2014/main" id="{2DA93BCC-DBC4-4840-BF83-B9799F52810B}"/>
            </a:ext>
          </a:extLst>
        </xdr:cNvPr>
        <xdr:cNvSpPr/>
      </xdr:nvSpPr>
      <xdr:spPr>
        <a:xfrm>
          <a:off x="16268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629" name="フローチャート: 判断 628">
          <a:extLst>
            <a:ext uri="{FF2B5EF4-FFF2-40B4-BE49-F238E27FC236}">
              <a16:creationId xmlns:a16="http://schemas.microsoft.com/office/drawing/2014/main" id="{E6F8D1FA-4E2A-4145-85CB-D10108D63240}"/>
            </a:ext>
          </a:extLst>
        </xdr:cNvPr>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30" name="フローチャート: 判断 629">
          <a:extLst>
            <a:ext uri="{FF2B5EF4-FFF2-40B4-BE49-F238E27FC236}">
              <a16:creationId xmlns:a16="http://schemas.microsoft.com/office/drawing/2014/main" id="{3E6DA368-D934-4085-B991-064872D53CD6}"/>
            </a:ext>
          </a:extLst>
        </xdr:cNvPr>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631" name="フローチャート: 判断 630">
          <a:extLst>
            <a:ext uri="{FF2B5EF4-FFF2-40B4-BE49-F238E27FC236}">
              <a16:creationId xmlns:a16="http://schemas.microsoft.com/office/drawing/2014/main" id="{794A5497-8ECB-49EE-B500-37101121F61A}"/>
            </a:ext>
          </a:extLst>
        </xdr:cNvPr>
        <xdr:cNvSpPr/>
      </xdr:nvSpPr>
      <xdr:spPr>
        <a:xfrm>
          <a:off x="13652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32" name="フローチャート: 判断 631">
          <a:extLst>
            <a:ext uri="{FF2B5EF4-FFF2-40B4-BE49-F238E27FC236}">
              <a16:creationId xmlns:a16="http://schemas.microsoft.com/office/drawing/2014/main" id="{13D20C45-3EF0-42C2-8F17-274E6326DB65}"/>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7D26772-8041-4B4C-83BC-9080A00368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21179D4-360C-4C19-A72D-61E12E6892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88D6430-4783-4208-9C4C-85F59FD0EA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3FF0755A-9212-48D7-9696-48FCFF01C9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6A30039-6515-4651-8FBF-2FE3637CE7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40639</xdr:rowOff>
    </xdr:from>
    <xdr:to>
      <xdr:col>85</xdr:col>
      <xdr:colOff>177800</xdr:colOff>
      <xdr:row>79</xdr:row>
      <xdr:rowOff>142239</xdr:rowOff>
    </xdr:to>
    <xdr:sp macro="" textlink="">
      <xdr:nvSpPr>
        <xdr:cNvPr id="638" name="楕円 637">
          <a:extLst>
            <a:ext uri="{FF2B5EF4-FFF2-40B4-BE49-F238E27FC236}">
              <a16:creationId xmlns:a16="http://schemas.microsoft.com/office/drawing/2014/main" id="{B648B4CB-D070-4B30-938F-07845CEFCF67}"/>
            </a:ext>
          </a:extLst>
        </xdr:cNvPr>
        <xdr:cNvSpPr/>
      </xdr:nvSpPr>
      <xdr:spPr>
        <a:xfrm>
          <a:off x="16268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39" name="【児童館】&#10;有形固定資産減価償却率該当値テキスト">
          <a:extLst>
            <a:ext uri="{FF2B5EF4-FFF2-40B4-BE49-F238E27FC236}">
              <a16:creationId xmlns:a16="http://schemas.microsoft.com/office/drawing/2014/main" id="{A0089D78-385B-4FA0-8707-8AA2F4F0F6A0}"/>
            </a:ext>
          </a:extLst>
        </xdr:cNvPr>
        <xdr:cNvSpPr txBox="1"/>
      </xdr:nvSpPr>
      <xdr:spPr>
        <a:xfrm>
          <a:off x="16357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40" name="楕円 639">
          <a:extLst>
            <a:ext uri="{FF2B5EF4-FFF2-40B4-BE49-F238E27FC236}">
              <a16:creationId xmlns:a16="http://schemas.microsoft.com/office/drawing/2014/main" id="{6B4F2DF2-5206-47D0-8774-966485835986}"/>
            </a:ext>
          </a:extLst>
        </xdr:cNvPr>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91439</xdr:rowOff>
    </xdr:to>
    <xdr:cxnSp macro="">
      <xdr:nvCxnSpPr>
        <xdr:cNvPr id="641" name="直線コネクタ 640">
          <a:extLst>
            <a:ext uri="{FF2B5EF4-FFF2-40B4-BE49-F238E27FC236}">
              <a16:creationId xmlns:a16="http://schemas.microsoft.com/office/drawing/2014/main" id="{552AC5F8-6D68-45C4-97BE-CCCE8FC2EA12}"/>
            </a:ext>
          </a:extLst>
        </xdr:cNvPr>
        <xdr:cNvCxnSpPr/>
      </xdr:nvCxnSpPr>
      <xdr:spPr>
        <a:xfrm>
          <a:off x="15481300" y="135826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42" name="楕円 641">
          <a:extLst>
            <a:ext uri="{FF2B5EF4-FFF2-40B4-BE49-F238E27FC236}">
              <a16:creationId xmlns:a16="http://schemas.microsoft.com/office/drawing/2014/main" id="{3BD563B5-7C70-4535-9193-A0EE35DB65C6}"/>
            </a:ext>
          </a:extLst>
        </xdr:cNvPr>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38100</xdr:rowOff>
    </xdr:to>
    <xdr:cxnSp macro="">
      <xdr:nvCxnSpPr>
        <xdr:cNvPr id="643" name="直線コネクタ 642">
          <a:extLst>
            <a:ext uri="{FF2B5EF4-FFF2-40B4-BE49-F238E27FC236}">
              <a16:creationId xmlns:a16="http://schemas.microsoft.com/office/drawing/2014/main" id="{16CEC0B1-6C6E-44E9-8495-28035EED1BAB}"/>
            </a:ext>
          </a:extLst>
        </xdr:cNvPr>
        <xdr:cNvCxnSpPr/>
      </xdr:nvCxnSpPr>
      <xdr:spPr>
        <a:xfrm>
          <a:off x="14592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644" name="楕円 643">
          <a:extLst>
            <a:ext uri="{FF2B5EF4-FFF2-40B4-BE49-F238E27FC236}">
              <a16:creationId xmlns:a16="http://schemas.microsoft.com/office/drawing/2014/main" id="{74C48A92-D79F-4351-95B7-D47997E0A6EA}"/>
            </a:ext>
          </a:extLst>
        </xdr:cNvPr>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78</xdr:row>
      <xdr:rowOff>167639</xdr:rowOff>
    </xdr:to>
    <xdr:cxnSp macro="">
      <xdr:nvCxnSpPr>
        <xdr:cNvPr id="645" name="直線コネクタ 644">
          <a:extLst>
            <a:ext uri="{FF2B5EF4-FFF2-40B4-BE49-F238E27FC236}">
              <a16:creationId xmlns:a16="http://schemas.microsoft.com/office/drawing/2014/main" id="{F0EBA5D6-7614-46D5-ABBE-4989C139D0F0}"/>
            </a:ext>
          </a:extLst>
        </xdr:cNvPr>
        <xdr:cNvCxnSpPr/>
      </xdr:nvCxnSpPr>
      <xdr:spPr>
        <a:xfrm>
          <a:off x="13703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646" name="n_1aveValue【児童館】&#10;有形固定資産減価償却率">
          <a:extLst>
            <a:ext uri="{FF2B5EF4-FFF2-40B4-BE49-F238E27FC236}">
              <a16:creationId xmlns:a16="http://schemas.microsoft.com/office/drawing/2014/main" id="{13331A88-89E6-46EB-9CAA-0A1B4FB11A98}"/>
            </a:ext>
          </a:extLst>
        </xdr:cNvPr>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647" name="n_2aveValue【児童館】&#10;有形固定資産減価償却率">
          <a:extLst>
            <a:ext uri="{FF2B5EF4-FFF2-40B4-BE49-F238E27FC236}">
              <a16:creationId xmlns:a16="http://schemas.microsoft.com/office/drawing/2014/main" id="{FFF9953B-C4A0-4A62-83B1-11C41D031901}"/>
            </a:ext>
          </a:extLst>
        </xdr:cNvPr>
        <xdr:cNvSpPr txBox="1"/>
      </xdr:nvSpPr>
      <xdr:spPr>
        <a:xfrm>
          <a:off x="14389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648" name="n_3aveValue【児童館】&#10;有形固定資産減価償却率">
          <a:extLst>
            <a:ext uri="{FF2B5EF4-FFF2-40B4-BE49-F238E27FC236}">
              <a16:creationId xmlns:a16="http://schemas.microsoft.com/office/drawing/2014/main" id="{074F7BE5-5641-41F9-B7E1-6618EF353E24}"/>
            </a:ext>
          </a:extLst>
        </xdr:cNvPr>
        <xdr:cNvSpPr txBox="1"/>
      </xdr:nvSpPr>
      <xdr:spPr>
        <a:xfrm>
          <a:off x="13500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49" name="n_4aveValue【児童館】&#10;有形固定資産減価償却率">
          <a:extLst>
            <a:ext uri="{FF2B5EF4-FFF2-40B4-BE49-F238E27FC236}">
              <a16:creationId xmlns:a16="http://schemas.microsoft.com/office/drawing/2014/main" id="{3680ECF8-54DA-4E56-ABA1-E4EDA606D1E2}"/>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50" name="n_1mainValue【児童館】&#10;有形固定資産減価償却率">
          <a:extLst>
            <a:ext uri="{FF2B5EF4-FFF2-40B4-BE49-F238E27FC236}">
              <a16:creationId xmlns:a16="http://schemas.microsoft.com/office/drawing/2014/main" id="{AE2409F6-120B-4CA8-BC18-C33CA93A1118}"/>
            </a:ext>
          </a:extLst>
        </xdr:cNvPr>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51" name="n_2mainValue【児童館】&#10;有形固定資産減価償却率">
          <a:extLst>
            <a:ext uri="{FF2B5EF4-FFF2-40B4-BE49-F238E27FC236}">
              <a16:creationId xmlns:a16="http://schemas.microsoft.com/office/drawing/2014/main" id="{C4F46682-651B-4DF2-9C7E-4B9F47E56AB4}"/>
            </a:ext>
          </a:extLst>
        </xdr:cNvPr>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652" name="n_3mainValue【児童館】&#10;有形固定資産減価償却率">
          <a:extLst>
            <a:ext uri="{FF2B5EF4-FFF2-40B4-BE49-F238E27FC236}">
              <a16:creationId xmlns:a16="http://schemas.microsoft.com/office/drawing/2014/main" id="{65C2032D-33E4-43FE-8FB5-99D2F06F93F3}"/>
            </a:ext>
          </a:extLst>
        </xdr:cNvPr>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E66D5646-C3AF-412D-ABD9-B4C6485EF6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DBE0FDB0-DEE2-42A8-921F-EB10BB35DA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B06C4AD5-C789-4DE2-96E6-40BF3E20BA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25863555-3652-41C4-9DDE-63CAE4E888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3B58A799-B962-416E-A01C-8D7FE65F29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4A98861E-675E-428B-B75C-CEDC3B4F17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241D7424-8753-45B2-9948-90FAD40C9E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E634EF1-E04C-4D5B-B084-8AF27DA984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B20C9897-57E1-47B6-90D1-6AF62A975E2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110E0ACA-98E8-4BA9-AB8B-14B8F52A43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2FB713C6-02D0-402F-A563-4402C97E0B1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5C838B08-4CDE-4A49-9C97-77E8F147185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CA6BBC4F-7CE0-46A9-B713-989D44F0EA9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45F7DEF7-BAC5-4B50-95D8-251E09A56A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343EA7D9-0CB9-4191-AD5C-1608DAA94FD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1D4BE0C7-731C-4201-B0D8-3FD11EAE65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4CD07499-73CA-4EA4-B4E1-EBF04D0310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A8E7B4A6-AB1F-4854-B405-7CDD7B150F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03C6383C-CB4E-426F-92C3-4BEF97E187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EDB33917-051D-4098-B691-C331F44452A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EF920FC3-751F-4F73-B34C-EEEE5CA9C7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A42CBC68-1F83-4199-89A4-277564DC2A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0CDA4B44-4716-4750-B12B-2C7BB18B2E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6" name="直線コネクタ 675">
          <a:extLst>
            <a:ext uri="{FF2B5EF4-FFF2-40B4-BE49-F238E27FC236}">
              <a16:creationId xmlns:a16="http://schemas.microsoft.com/office/drawing/2014/main" id="{D838C30D-2552-4C9B-A0D9-E0027B8A5C3E}"/>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7" name="【児童館】&#10;一人当たり面積最小値テキスト">
          <a:extLst>
            <a:ext uri="{FF2B5EF4-FFF2-40B4-BE49-F238E27FC236}">
              <a16:creationId xmlns:a16="http://schemas.microsoft.com/office/drawing/2014/main" id="{EBEA2B98-E58C-4D40-BFDC-E806E17386F6}"/>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8" name="直線コネクタ 677">
          <a:extLst>
            <a:ext uri="{FF2B5EF4-FFF2-40B4-BE49-F238E27FC236}">
              <a16:creationId xmlns:a16="http://schemas.microsoft.com/office/drawing/2014/main" id="{A0D54C1C-AC2F-44F0-975C-7DD650FA17C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9" name="【児童館】&#10;一人当たり面積最大値テキスト">
          <a:extLst>
            <a:ext uri="{FF2B5EF4-FFF2-40B4-BE49-F238E27FC236}">
              <a16:creationId xmlns:a16="http://schemas.microsoft.com/office/drawing/2014/main" id="{ED3CA347-D461-4936-9E5E-F756FA775DEA}"/>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80" name="直線コネクタ 679">
          <a:extLst>
            <a:ext uri="{FF2B5EF4-FFF2-40B4-BE49-F238E27FC236}">
              <a16:creationId xmlns:a16="http://schemas.microsoft.com/office/drawing/2014/main" id="{38D6CBDD-118A-44F0-9E09-CC8BA00C86C6}"/>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81" name="【児童館】&#10;一人当たり面積平均値テキスト">
          <a:extLst>
            <a:ext uri="{FF2B5EF4-FFF2-40B4-BE49-F238E27FC236}">
              <a16:creationId xmlns:a16="http://schemas.microsoft.com/office/drawing/2014/main" id="{5C8ECEB0-84CD-4054-AFE2-23271642E698}"/>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2" name="フローチャート: 判断 681">
          <a:extLst>
            <a:ext uri="{FF2B5EF4-FFF2-40B4-BE49-F238E27FC236}">
              <a16:creationId xmlns:a16="http://schemas.microsoft.com/office/drawing/2014/main" id="{B675E98C-2536-4124-A4E0-153F4E6964BD}"/>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3" name="フローチャート: 判断 682">
          <a:extLst>
            <a:ext uri="{FF2B5EF4-FFF2-40B4-BE49-F238E27FC236}">
              <a16:creationId xmlns:a16="http://schemas.microsoft.com/office/drawing/2014/main" id="{F8C452AC-C38C-47B7-94F3-1F34EAD69C7A}"/>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4" name="フローチャート: 判断 683">
          <a:extLst>
            <a:ext uri="{FF2B5EF4-FFF2-40B4-BE49-F238E27FC236}">
              <a16:creationId xmlns:a16="http://schemas.microsoft.com/office/drawing/2014/main" id="{76AB279C-47D0-4574-84E9-ABAD4C0CB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5" name="フローチャート: 判断 684">
          <a:extLst>
            <a:ext uri="{FF2B5EF4-FFF2-40B4-BE49-F238E27FC236}">
              <a16:creationId xmlns:a16="http://schemas.microsoft.com/office/drawing/2014/main" id="{E5117FD9-FEF8-455F-9683-8A5276E1DD13}"/>
            </a:ext>
          </a:extLst>
        </xdr:cNvPr>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6" name="フローチャート: 判断 685">
          <a:extLst>
            <a:ext uri="{FF2B5EF4-FFF2-40B4-BE49-F238E27FC236}">
              <a16:creationId xmlns:a16="http://schemas.microsoft.com/office/drawing/2014/main" id="{D06D9C06-BEE8-46E1-873A-40406EAEE074}"/>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C94DCC7-650A-4DC4-AB36-4C336BB60B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6473D19D-6FD3-4404-98AB-27AA01475A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ADFC3D5-BBBF-42C5-A2F8-C362B2C89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94CDFCD8-F046-4093-850D-B384A7BA05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4EC83B9-5D11-41A5-B30E-C300B46837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2" name="楕円 691">
          <a:extLst>
            <a:ext uri="{FF2B5EF4-FFF2-40B4-BE49-F238E27FC236}">
              <a16:creationId xmlns:a16="http://schemas.microsoft.com/office/drawing/2014/main" id="{D492EEC7-C338-4FF1-86C5-96B1C02D3C54}"/>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3" name="【児童館】&#10;一人当たり面積該当値テキスト">
          <a:extLst>
            <a:ext uri="{FF2B5EF4-FFF2-40B4-BE49-F238E27FC236}">
              <a16:creationId xmlns:a16="http://schemas.microsoft.com/office/drawing/2014/main" id="{B4902562-9E59-48E3-B313-2BB1A45E7017}"/>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4" name="楕円 693">
          <a:extLst>
            <a:ext uri="{FF2B5EF4-FFF2-40B4-BE49-F238E27FC236}">
              <a16:creationId xmlns:a16="http://schemas.microsoft.com/office/drawing/2014/main" id="{36F0C3BE-FD62-4382-BEA0-0C1830C1112B}"/>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5" name="直線コネクタ 694">
          <a:extLst>
            <a:ext uri="{FF2B5EF4-FFF2-40B4-BE49-F238E27FC236}">
              <a16:creationId xmlns:a16="http://schemas.microsoft.com/office/drawing/2014/main" id="{BB126907-B9DC-4E9C-AA5F-417BABFCD824}"/>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6" name="楕円 695">
          <a:extLst>
            <a:ext uri="{FF2B5EF4-FFF2-40B4-BE49-F238E27FC236}">
              <a16:creationId xmlns:a16="http://schemas.microsoft.com/office/drawing/2014/main" id="{AE08DAA4-11D6-4C04-B376-1507FE585A8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7" name="直線コネクタ 696">
          <a:extLst>
            <a:ext uri="{FF2B5EF4-FFF2-40B4-BE49-F238E27FC236}">
              <a16:creationId xmlns:a16="http://schemas.microsoft.com/office/drawing/2014/main" id="{D180ABBC-B90B-43BA-9EA1-E32A9956E41D}"/>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8" name="楕円 697">
          <a:extLst>
            <a:ext uri="{FF2B5EF4-FFF2-40B4-BE49-F238E27FC236}">
              <a16:creationId xmlns:a16="http://schemas.microsoft.com/office/drawing/2014/main" id="{8B21C0E8-9724-456F-99CC-8DCDF98CACBC}"/>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9" name="直線コネクタ 698">
          <a:extLst>
            <a:ext uri="{FF2B5EF4-FFF2-40B4-BE49-F238E27FC236}">
              <a16:creationId xmlns:a16="http://schemas.microsoft.com/office/drawing/2014/main" id="{A43EBF1A-3C8A-46ED-9E7C-A5A0908216BA}"/>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0" name="n_1aveValue【児童館】&#10;一人当たり面積">
          <a:extLst>
            <a:ext uri="{FF2B5EF4-FFF2-40B4-BE49-F238E27FC236}">
              <a16:creationId xmlns:a16="http://schemas.microsoft.com/office/drawing/2014/main" id="{9C079FA3-A03C-46FB-A89B-5CA361A5EDC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1" name="n_2aveValue【児童館】&#10;一人当たり面積">
          <a:extLst>
            <a:ext uri="{FF2B5EF4-FFF2-40B4-BE49-F238E27FC236}">
              <a16:creationId xmlns:a16="http://schemas.microsoft.com/office/drawing/2014/main" id="{76508623-2B6B-48B5-AA61-478F0DAFB7E5}"/>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2" name="n_3aveValue【児童館】&#10;一人当たり面積">
          <a:extLst>
            <a:ext uri="{FF2B5EF4-FFF2-40B4-BE49-F238E27FC236}">
              <a16:creationId xmlns:a16="http://schemas.microsoft.com/office/drawing/2014/main" id="{F16BD228-7DF9-47F2-A6C2-685FF3C0DCD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3" name="n_4aveValue【児童館】&#10;一人当たり面積">
          <a:extLst>
            <a:ext uri="{FF2B5EF4-FFF2-40B4-BE49-F238E27FC236}">
              <a16:creationId xmlns:a16="http://schemas.microsoft.com/office/drawing/2014/main" id="{03502C04-B966-45F8-A6A7-67A02FD181EE}"/>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4" name="n_1mainValue【児童館】&#10;一人当たり面積">
          <a:extLst>
            <a:ext uri="{FF2B5EF4-FFF2-40B4-BE49-F238E27FC236}">
              <a16:creationId xmlns:a16="http://schemas.microsoft.com/office/drawing/2014/main" id="{E0C8BD70-23DC-4944-80E2-8C554FC0C9F9}"/>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5" name="n_2mainValue【児童館】&#10;一人当たり面積">
          <a:extLst>
            <a:ext uri="{FF2B5EF4-FFF2-40B4-BE49-F238E27FC236}">
              <a16:creationId xmlns:a16="http://schemas.microsoft.com/office/drawing/2014/main" id="{EC0CDE9C-A52E-49ED-B689-89BD8E9D0EF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6" name="n_3mainValue【児童館】&#10;一人当たり面積">
          <a:extLst>
            <a:ext uri="{FF2B5EF4-FFF2-40B4-BE49-F238E27FC236}">
              <a16:creationId xmlns:a16="http://schemas.microsoft.com/office/drawing/2014/main" id="{5F12054A-3A74-4C76-9793-07AD91CCADD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3A396334-962F-4E4A-B39E-8850CA06C0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5CF7A733-1E60-49AA-83AD-CC903FC520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D0D9E5A4-37EE-44E9-B32B-9FDEFD1111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B229BFA5-FC80-4BC3-8792-98C7A41C8F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FA235FB9-B6CF-4D93-941C-FA31867008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F89C43C7-7D71-4AF0-9B63-038B6532CC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6029E720-73EA-4835-8992-8321C923B8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FC4ECC89-0574-4EC6-964B-BF7DB332A8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9F3E5E7B-71AD-44B9-A49A-5B01DF619E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E3E6179F-4212-4BDE-9F01-403FE40CE7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9F3568CF-43AF-49CD-AF7C-229A575E90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a:extLst>
            <a:ext uri="{FF2B5EF4-FFF2-40B4-BE49-F238E27FC236}">
              <a16:creationId xmlns:a16="http://schemas.microsoft.com/office/drawing/2014/main" id="{9D98A0F7-912C-4530-A3D3-60786138E8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9" name="テキスト ボックス 718">
          <a:extLst>
            <a:ext uri="{FF2B5EF4-FFF2-40B4-BE49-F238E27FC236}">
              <a16:creationId xmlns:a16="http://schemas.microsoft.com/office/drawing/2014/main" id="{AE311859-643F-4453-BBA1-379A90573884}"/>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a:extLst>
            <a:ext uri="{FF2B5EF4-FFF2-40B4-BE49-F238E27FC236}">
              <a16:creationId xmlns:a16="http://schemas.microsoft.com/office/drawing/2014/main" id="{B3801399-65A8-4632-96EE-87A5B21968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a:extLst>
            <a:ext uri="{FF2B5EF4-FFF2-40B4-BE49-F238E27FC236}">
              <a16:creationId xmlns:a16="http://schemas.microsoft.com/office/drawing/2014/main" id="{232DCBDC-CD9B-4D2F-B2EA-A2F4824D6B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a:extLst>
            <a:ext uri="{FF2B5EF4-FFF2-40B4-BE49-F238E27FC236}">
              <a16:creationId xmlns:a16="http://schemas.microsoft.com/office/drawing/2014/main" id="{A5546714-953C-40BA-B171-CBC0C23716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a:extLst>
            <a:ext uri="{FF2B5EF4-FFF2-40B4-BE49-F238E27FC236}">
              <a16:creationId xmlns:a16="http://schemas.microsoft.com/office/drawing/2014/main" id="{E481B750-21AC-45AF-9605-CFB9B13B6E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a:extLst>
            <a:ext uri="{FF2B5EF4-FFF2-40B4-BE49-F238E27FC236}">
              <a16:creationId xmlns:a16="http://schemas.microsoft.com/office/drawing/2014/main" id="{684972DE-DE0D-4377-84EB-B6CEA00E09A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a:extLst>
            <a:ext uri="{FF2B5EF4-FFF2-40B4-BE49-F238E27FC236}">
              <a16:creationId xmlns:a16="http://schemas.microsoft.com/office/drawing/2014/main" id="{E6E1DA95-E237-40D3-916B-69A35CFBD0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a:extLst>
            <a:ext uri="{FF2B5EF4-FFF2-40B4-BE49-F238E27FC236}">
              <a16:creationId xmlns:a16="http://schemas.microsoft.com/office/drawing/2014/main" id="{06A24B24-C850-427F-A35F-F04F55A2E9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a:extLst>
            <a:ext uri="{FF2B5EF4-FFF2-40B4-BE49-F238E27FC236}">
              <a16:creationId xmlns:a16="http://schemas.microsoft.com/office/drawing/2014/main" id="{0187E764-DB81-4724-8E97-4B7DE000CA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a:extLst>
            <a:ext uri="{FF2B5EF4-FFF2-40B4-BE49-F238E27FC236}">
              <a16:creationId xmlns:a16="http://schemas.microsoft.com/office/drawing/2014/main" id="{76E50F9D-A6C5-403C-ACEB-89C17F3EB1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9" name="テキスト ボックス 728">
          <a:extLst>
            <a:ext uri="{FF2B5EF4-FFF2-40B4-BE49-F238E27FC236}">
              <a16:creationId xmlns:a16="http://schemas.microsoft.com/office/drawing/2014/main" id="{AE14676C-8127-48E3-8381-AB4CE46BD53D}"/>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20223119-22F0-4609-8EA1-22E99CE482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1" name="テキスト ボックス 730">
          <a:extLst>
            <a:ext uri="{FF2B5EF4-FFF2-40B4-BE49-F238E27FC236}">
              <a16:creationId xmlns:a16="http://schemas.microsoft.com/office/drawing/2014/main" id="{09C92BC8-042C-463A-A15A-088C88F7436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7AE9930A-EE92-48FA-86A8-554953EA39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3" name="直線コネクタ 732">
          <a:extLst>
            <a:ext uri="{FF2B5EF4-FFF2-40B4-BE49-F238E27FC236}">
              <a16:creationId xmlns:a16="http://schemas.microsoft.com/office/drawing/2014/main" id="{ACDF2D53-2E3E-49BC-9D7C-A90BF02C5A20}"/>
            </a:ext>
          </a:extLst>
        </xdr:cNvPr>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4" name="【公民館】&#10;有形固定資産減価償却率最小値テキスト">
          <a:extLst>
            <a:ext uri="{FF2B5EF4-FFF2-40B4-BE49-F238E27FC236}">
              <a16:creationId xmlns:a16="http://schemas.microsoft.com/office/drawing/2014/main" id="{9CDDE33C-5AB4-46FB-888D-B88145086581}"/>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5" name="直線コネクタ 734">
          <a:extLst>
            <a:ext uri="{FF2B5EF4-FFF2-40B4-BE49-F238E27FC236}">
              <a16:creationId xmlns:a16="http://schemas.microsoft.com/office/drawing/2014/main" id="{C68C0936-ADEC-42B0-8434-BBFD05374CB6}"/>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6" name="【公民館】&#10;有形固定資産減価償却率最大値テキスト">
          <a:extLst>
            <a:ext uri="{FF2B5EF4-FFF2-40B4-BE49-F238E27FC236}">
              <a16:creationId xmlns:a16="http://schemas.microsoft.com/office/drawing/2014/main" id="{E739A37D-F95F-4ABF-AEBF-5570444F540C}"/>
            </a:ext>
          </a:extLst>
        </xdr:cNvPr>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7" name="直線コネクタ 736">
          <a:extLst>
            <a:ext uri="{FF2B5EF4-FFF2-40B4-BE49-F238E27FC236}">
              <a16:creationId xmlns:a16="http://schemas.microsoft.com/office/drawing/2014/main" id="{561A1B4C-BC06-443E-BC11-2E50187A1748}"/>
            </a:ext>
          </a:extLst>
        </xdr:cNvPr>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38" name="【公民館】&#10;有形固定資産減価償却率平均値テキスト">
          <a:extLst>
            <a:ext uri="{FF2B5EF4-FFF2-40B4-BE49-F238E27FC236}">
              <a16:creationId xmlns:a16="http://schemas.microsoft.com/office/drawing/2014/main" id="{CED5555D-315E-4752-9D65-F8DC565F1054}"/>
            </a:ext>
          </a:extLst>
        </xdr:cNvPr>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9" name="フローチャート: 判断 738">
          <a:extLst>
            <a:ext uri="{FF2B5EF4-FFF2-40B4-BE49-F238E27FC236}">
              <a16:creationId xmlns:a16="http://schemas.microsoft.com/office/drawing/2014/main" id="{8964025F-E90B-47C1-BDEF-10DA0CC76E18}"/>
            </a:ext>
          </a:extLst>
        </xdr:cNvPr>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40" name="フローチャート: 判断 739">
          <a:extLst>
            <a:ext uri="{FF2B5EF4-FFF2-40B4-BE49-F238E27FC236}">
              <a16:creationId xmlns:a16="http://schemas.microsoft.com/office/drawing/2014/main" id="{B2F45C6A-6F87-419A-85F0-4481AF6FF620}"/>
            </a:ext>
          </a:extLst>
        </xdr:cNvPr>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1" name="フローチャート: 判断 740">
          <a:extLst>
            <a:ext uri="{FF2B5EF4-FFF2-40B4-BE49-F238E27FC236}">
              <a16:creationId xmlns:a16="http://schemas.microsoft.com/office/drawing/2014/main" id="{26A8E2CD-527D-4CE4-BA43-392B48C8177B}"/>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2" name="フローチャート: 判断 741">
          <a:extLst>
            <a:ext uri="{FF2B5EF4-FFF2-40B4-BE49-F238E27FC236}">
              <a16:creationId xmlns:a16="http://schemas.microsoft.com/office/drawing/2014/main" id="{499B71BB-78FF-4D3B-9800-CC024B6DFBBD}"/>
            </a:ext>
          </a:extLst>
        </xdr:cNvPr>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43" name="フローチャート: 判断 742">
          <a:extLst>
            <a:ext uri="{FF2B5EF4-FFF2-40B4-BE49-F238E27FC236}">
              <a16:creationId xmlns:a16="http://schemas.microsoft.com/office/drawing/2014/main" id="{BD8A2A25-7254-48BF-A114-73B638AD2A9D}"/>
            </a:ext>
          </a:extLst>
        </xdr:cNvPr>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AA80FB2-72DD-4D87-B2D6-0DD9044A71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D4F8DCF-BCD0-47CD-B276-83A3CF7802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7C7067AC-D442-4F8A-9024-92AAB94E63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F2F6C87F-1E2D-4E76-90AF-88517E2D82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B79AFF4-AE1F-4B52-A919-F81F4F5393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9" name="楕円 748">
          <a:extLst>
            <a:ext uri="{FF2B5EF4-FFF2-40B4-BE49-F238E27FC236}">
              <a16:creationId xmlns:a16="http://schemas.microsoft.com/office/drawing/2014/main" id="{F2D98AF9-EAB6-412E-9EFC-188F2BC3627F}"/>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750" name="【公民館】&#10;有形固定資産減価償却率該当値テキスト">
          <a:extLst>
            <a:ext uri="{FF2B5EF4-FFF2-40B4-BE49-F238E27FC236}">
              <a16:creationId xmlns:a16="http://schemas.microsoft.com/office/drawing/2014/main" id="{43D34EF3-62FA-4B79-8789-9CE1865867F5}"/>
            </a:ext>
          </a:extLst>
        </xdr:cNvPr>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51" name="楕円 750">
          <a:extLst>
            <a:ext uri="{FF2B5EF4-FFF2-40B4-BE49-F238E27FC236}">
              <a16:creationId xmlns:a16="http://schemas.microsoft.com/office/drawing/2014/main" id="{7167B274-2E5C-44F5-AA9D-91F074D1E3E6}"/>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118655</xdr:rowOff>
    </xdr:to>
    <xdr:cxnSp macro="">
      <xdr:nvCxnSpPr>
        <xdr:cNvPr id="752" name="直線コネクタ 751">
          <a:extLst>
            <a:ext uri="{FF2B5EF4-FFF2-40B4-BE49-F238E27FC236}">
              <a16:creationId xmlns:a16="http://schemas.microsoft.com/office/drawing/2014/main" id="{89C2A48A-6F55-46F0-B8F6-CFB46898BECE}"/>
            </a:ext>
          </a:extLst>
        </xdr:cNvPr>
        <xdr:cNvCxnSpPr/>
      </xdr:nvCxnSpPr>
      <xdr:spPr>
        <a:xfrm>
          <a:off x="15481300" y="1788087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53" name="楕円 752">
          <a:extLst>
            <a:ext uri="{FF2B5EF4-FFF2-40B4-BE49-F238E27FC236}">
              <a16:creationId xmlns:a16="http://schemas.microsoft.com/office/drawing/2014/main" id="{0F69AEF8-934D-4EA1-9395-DBAC6CD841F5}"/>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50074</xdr:rowOff>
    </xdr:to>
    <xdr:cxnSp macro="">
      <xdr:nvCxnSpPr>
        <xdr:cNvPr id="754" name="直線コネクタ 753">
          <a:extLst>
            <a:ext uri="{FF2B5EF4-FFF2-40B4-BE49-F238E27FC236}">
              <a16:creationId xmlns:a16="http://schemas.microsoft.com/office/drawing/2014/main" id="{DE24CC7F-959D-40A0-819B-54983645BE3E}"/>
            </a:ext>
          </a:extLst>
        </xdr:cNvPr>
        <xdr:cNvCxnSpPr/>
      </xdr:nvCxnSpPr>
      <xdr:spPr>
        <a:xfrm>
          <a:off x="14592300" y="178155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55" name="楕円 754">
          <a:extLst>
            <a:ext uri="{FF2B5EF4-FFF2-40B4-BE49-F238E27FC236}">
              <a16:creationId xmlns:a16="http://schemas.microsoft.com/office/drawing/2014/main" id="{20D3A4B9-8E5C-4B68-AEAE-6F081C0820E7}"/>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156211</xdr:rowOff>
    </xdr:to>
    <xdr:cxnSp macro="">
      <xdr:nvCxnSpPr>
        <xdr:cNvPr id="756" name="直線コネクタ 755">
          <a:extLst>
            <a:ext uri="{FF2B5EF4-FFF2-40B4-BE49-F238E27FC236}">
              <a16:creationId xmlns:a16="http://schemas.microsoft.com/office/drawing/2014/main" id="{516C0150-DACA-4225-8EB6-6BDDA562C839}"/>
            </a:ext>
          </a:extLst>
        </xdr:cNvPr>
        <xdr:cNvCxnSpPr/>
      </xdr:nvCxnSpPr>
      <xdr:spPr>
        <a:xfrm>
          <a:off x="13703300" y="177437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7" name="n_1aveValue【公民館】&#10;有形固定資産減価償却率">
          <a:extLst>
            <a:ext uri="{FF2B5EF4-FFF2-40B4-BE49-F238E27FC236}">
              <a16:creationId xmlns:a16="http://schemas.microsoft.com/office/drawing/2014/main" id="{10F7AC65-1571-42B1-9BDF-D6B7E62FAAD2}"/>
            </a:ext>
          </a:extLst>
        </xdr:cNvPr>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8" name="n_2aveValue【公民館】&#10;有形固定資産減価償却率">
          <a:extLst>
            <a:ext uri="{FF2B5EF4-FFF2-40B4-BE49-F238E27FC236}">
              <a16:creationId xmlns:a16="http://schemas.microsoft.com/office/drawing/2014/main" id="{F3446C04-9800-4504-803B-019970762DBD}"/>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59" name="n_3aveValue【公民館】&#10;有形固定資産減価償却率">
          <a:extLst>
            <a:ext uri="{FF2B5EF4-FFF2-40B4-BE49-F238E27FC236}">
              <a16:creationId xmlns:a16="http://schemas.microsoft.com/office/drawing/2014/main" id="{741C1E85-DE39-4452-AC36-DE720EB26D01}"/>
            </a:ext>
          </a:extLst>
        </xdr:cNvPr>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60" name="n_4aveValue【公民館】&#10;有形固定資産減価償却率">
          <a:extLst>
            <a:ext uri="{FF2B5EF4-FFF2-40B4-BE49-F238E27FC236}">
              <a16:creationId xmlns:a16="http://schemas.microsoft.com/office/drawing/2014/main" id="{0FE6AADB-5375-4373-9DAF-AD883A3C2B65}"/>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92001</xdr:rowOff>
    </xdr:from>
    <xdr:ext cx="405111" cy="259045"/>
    <xdr:sp macro="" textlink="">
      <xdr:nvSpPr>
        <xdr:cNvPr id="761" name="n_1mainValue【公民館】&#10;有形固定資産減価償却率">
          <a:extLst>
            <a:ext uri="{FF2B5EF4-FFF2-40B4-BE49-F238E27FC236}">
              <a16:creationId xmlns:a16="http://schemas.microsoft.com/office/drawing/2014/main" id="{81460F08-D271-4078-8B61-13EDCB670888}"/>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26688</xdr:rowOff>
    </xdr:from>
    <xdr:ext cx="405111" cy="259045"/>
    <xdr:sp macro="" textlink="">
      <xdr:nvSpPr>
        <xdr:cNvPr id="762" name="n_2mainValue【公民館】&#10;有形固定資産減価償却率">
          <a:extLst>
            <a:ext uri="{FF2B5EF4-FFF2-40B4-BE49-F238E27FC236}">
              <a16:creationId xmlns:a16="http://schemas.microsoft.com/office/drawing/2014/main" id="{27ACD339-358C-4DC4-AA74-DD36032F7653}"/>
            </a:ext>
          </a:extLst>
        </xdr:cNvPr>
        <xdr:cNvSpPr txBox="1"/>
      </xdr:nvSpPr>
      <xdr:spPr>
        <a:xfrm>
          <a:off x="14389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63" name="n_3mainValue【公民館】&#10;有形固定資産減価償却率">
          <a:extLst>
            <a:ext uri="{FF2B5EF4-FFF2-40B4-BE49-F238E27FC236}">
              <a16:creationId xmlns:a16="http://schemas.microsoft.com/office/drawing/2014/main" id="{40863E9F-62C6-4837-9658-1C5BF2FEA0C1}"/>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ED6EBBF5-125E-493E-AEB4-DBD1409DA5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F1985662-AE65-4C6D-9268-59BB0C961D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F7B37FF7-BB5B-4890-B5E8-FCECF819E7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CB63E160-2EF7-4184-A5FF-9231FBD588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DE4B9D5C-C2FE-4C3C-914C-8CE7AEFACE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23F88364-B4C0-4B59-9205-43D7E0C9C6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297DBADC-D4D6-43A0-90F3-8AA88A0912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159E7566-D0C8-4AE6-A6F3-4BB51E855F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47BC2B1C-4128-44FF-ACAF-08488893F9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841B41EF-E02E-4909-9AB9-1A974D7ECD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a:extLst>
            <a:ext uri="{FF2B5EF4-FFF2-40B4-BE49-F238E27FC236}">
              <a16:creationId xmlns:a16="http://schemas.microsoft.com/office/drawing/2014/main" id="{7FDA5C11-7CB9-428A-8330-3A01A1C0B05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a:extLst>
            <a:ext uri="{FF2B5EF4-FFF2-40B4-BE49-F238E27FC236}">
              <a16:creationId xmlns:a16="http://schemas.microsoft.com/office/drawing/2014/main" id="{1274C3A6-874A-4D1C-A8F7-71BD0227FFD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a:extLst>
            <a:ext uri="{FF2B5EF4-FFF2-40B4-BE49-F238E27FC236}">
              <a16:creationId xmlns:a16="http://schemas.microsoft.com/office/drawing/2014/main" id="{F34CE6DB-41C7-4BB0-9E42-BDA525EAC39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a:extLst>
            <a:ext uri="{FF2B5EF4-FFF2-40B4-BE49-F238E27FC236}">
              <a16:creationId xmlns:a16="http://schemas.microsoft.com/office/drawing/2014/main" id="{B4FA3B01-4C65-4C4A-AE6C-6E8F1A94B77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a:extLst>
            <a:ext uri="{FF2B5EF4-FFF2-40B4-BE49-F238E27FC236}">
              <a16:creationId xmlns:a16="http://schemas.microsoft.com/office/drawing/2014/main" id="{58174140-86B8-4551-BB49-98F7696B43F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a:extLst>
            <a:ext uri="{FF2B5EF4-FFF2-40B4-BE49-F238E27FC236}">
              <a16:creationId xmlns:a16="http://schemas.microsoft.com/office/drawing/2014/main" id="{AB1B2A87-4E79-4FD8-905B-9414C638674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a:extLst>
            <a:ext uri="{FF2B5EF4-FFF2-40B4-BE49-F238E27FC236}">
              <a16:creationId xmlns:a16="http://schemas.microsoft.com/office/drawing/2014/main" id="{90307E08-DE1E-4F0A-9640-F5D8BD3CC6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a:extLst>
            <a:ext uri="{FF2B5EF4-FFF2-40B4-BE49-F238E27FC236}">
              <a16:creationId xmlns:a16="http://schemas.microsoft.com/office/drawing/2014/main" id="{37363399-C202-4861-88D8-F8CA2070ACA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767AD68D-AF1D-41A1-BB70-2EB327E9A6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2ECEE067-DE8D-407D-AAE3-F7B0F5BE98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C12D97AE-B768-47E7-B98B-AAE4A225C0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5" name="直線コネクタ 784">
          <a:extLst>
            <a:ext uri="{FF2B5EF4-FFF2-40B4-BE49-F238E27FC236}">
              <a16:creationId xmlns:a16="http://schemas.microsoft.com/office/drawing/2014/main" id="{87454D6F-1215-424A-8024-C6D64645ABA8}"/>
            </a:ext>
          </a:extLst>
        </xdr:cNvPr>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6" name="【公民館】&#10;一人当たり面積最小値テキスト">
          <a:extLst>
            <a:ext uri="{FF2B5EF4-FFF2-40B4-BE49-F238E27FC236}">
              <a16:creationId xmlns:a16="http://schemas.microsoft.com/office/drawing/2014/main" id="{85C2BE4E-9F66-4F88-80FE-AB5531E38242}"/>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7" name="直線コネクタ 786">
          <a:extLst>
            <a:ext uri="{FF2B5EF4-FFF2-40B4-BE49-F238E27FC236}">
              <a16:creationId xmlns:a16="http://schemas.microsoft.com/office/drawing/2014/main" id="{602E2601-127F-4802-9F50-60C2F6FA36FD}"/>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8" name="【公民館】&#10;一人当たり面積最大値テキスト">
          <a:extLst>
            <a:ext uri="{FF2B5EF4-FFF2-40B4-BE49-F238E27FC236}">
              <a16:creationId xmlns:a16="http://schemas.microsoft.com/office/drawing/2014/main" id="{B051EFCD-A9D5-4707-81C1-AA2DDE83394C}"/>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9" name="直線コネクタ 788">
          <a:extLst>
            <a:ext uri="{FF2B5EF4-FFF2-40B4-BE49-F238E27FC236}">
              <a16:creationId xmlns:a16="http://schemas.microsoft.com/office/drawing/2014/main" id="{08593358-EADA-4469-9B4F-E5901B6F3E47}"/>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90" name="【公民館】&#10;一人当たり面積平均値テキスト">
          <a:extLst>
            <a:ext uri="{FF2B5EF4-FFF2-40B4-BE49-F238E27FC236}">
              <a16:creationId xmlns:a16="http://schemas.microsoft.com/office/drawing/2014/main" id="{0A218387-8BFA-47D8-B7BD-3FB87C27904C}"/>
            </a:ext>
          </a:extLst>
        </xdr:cNvPr>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1" name="フローチャート: 判断 790">
          <a:extLst>
            <a:ext uri="{FF2B5EF4-FFF2-40B4-BE49-F238E27FC236}">
              <a16:creationId xmlns:a16="http://schemas.microsoft.com/office/drawing/2014/main" id="{490C114F-0D06-4AC3-BAE9-BADC70AF8031}"/>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2" name="フローチャート: 判断 791">
          <a:extLst>
            <a:ext uri="{FF2B5EF4-FFF2-40B4-BE49-F238E27FC236}">
              <a16:creationId xmlns:a16="http://schemas.microsoft.com/office/drawing/2014/main" id="{90B4B461-12E5-47EB-8204-330D7C45B4FD}"/>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3" name="フローチャート: 判断 792">
          <a:extLst>
            <a:ext uri="{FF2B5EF4-FFF2-40B4-BE49-F238E27FC236}">
              <a16:creationId xmlns:a16="http://schemas.microsoft.com/office/drawing/2014/main" id="{4726643C-3511-4864-8C6A-C08DD4634E00}"/>
            </a:ext>
          </a:extLst>
        </xdr:cNvPr>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4" name="フローチャート: 判断 793">
          <a:extLst>
            <a:ext uri="{FF2B5EF4-FFF2-40B4-BE49-F238E27FC236}">
              <a16:creationId xmlns:a16="http://schemas.microsoft.com/office/drawing/2014/main" id="{7C63F969-019A-4CB8-9CB6-86D38625C999}"/>
            </a:ext>
          </a:extLst>
        </xdr:cNvPr>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5" name="フローチャート: 判断 794">
          <a:extLst>
            <a:ext uri="{FF2B5EF4-FFF2-40B4-BE49-F238E27FC236}">
              <a16:creationId xmlns:a16="http://schemas.microsoft.com/office/drawing/2014/main" id="{F90E54F8-EF4D-4C1A-86F4-209853AFC10B}"/>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A7441C78-FF7A-4461-B39E-89B5B192B9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C38D5DF-CE9E-4B82-BB99-971547B5DC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9F6DE6D8-D129-4005-8350-7FD28FE86F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614298A-607B-4241-83C0-E3FAFC3826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852B422-B149-4765-A9BB-87EFC55124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01" name="楕円 800">
          <a:extLst>
            <a:ext uri="{FF2B5EF4-FFF2-40B4-BE49-F238E27FC236}">
              <a16:creationId xmlns:a16="http://schemas.microsoft.com/office/drawing/2014/main" id="{12B23199-E28B-4354-A9E6-3003E3BC4D2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802" name="【公民館】&#10;一人当たり面積該当値テキスト">
          <a:extLst>
            <a:ext uri="{FF2B5EF4-FFF2-40B4-BE49-F238E27FC236}">
              <a16:creationId xmlns:a16="http://schemas.microsoft.com/office/drawing/2014/main" id="{D0C00359-4888-4FB3-9F70-C1C0DD1D031E}"/>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03" name="楕円 802">
          <a:extLst>
            <a:ext uri="{FF2B5EF4-FFF2-40B4-BE49-F238E27FC236}">
              <a16:creationId xmlns:a16="http://schemas.microsoft.com/office/drawing/2014/main" id="{07849EFE-11B2-4FD2-9E86-A8104E93CCEE}"/>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804" name="直線コネクタ 803">
          <a:extLst>
            <a:ext uri="{FF2B5EF4-FFF2-40B4-BE49-F238E27FC236}">
              <a16:creationId xmlns:a16="http://schemas.microsoft.com/office/drawing/2014/main" id="{A63C4FBF-2935-4BC5-BEE4-72A0BAD4000B}"/>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05" name="楕円 804">
          <a:extLst>
            <a:ext uri="{FF2B5EF4-FFF2-40B4-BE49-F238E27FC236}">
              <a16:creationId xmlns:a16="http://schemas.microsoft.com/office/drawing/2014/main" id="{058A234A-31C9-47F7-94DC-77E714546DA9}"/>
            </a:ext>
          </a:extLst>
        </xdr:cNvPr>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06" name="直線コネクタ 805">
          <a:extLst>
            <a:ext uri="{FF2B5EF4-FFF2-40B4-BE49-F238E27FC236}">
              <a16:creationId xmlns:a16="http://schemas.microsoft.com/office/drawing/2014/main" id="{327CE1C0-1BB2-41E5-900C-9E036F35501A}"/>
            </a:ext>
          </a:extLst>
        </xdr:cNvPr>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07" name="楕円 806">
          <a:extLst>
            <a:ext uri="{FF2B5EF4-FFF2-40B4-BE49-F238E27FC236}">
              <a16:creationId xmlns:a16="http://schemas.microsoft.com/office/drawing/2014/main" id="{660DE1F2-A4DE-47D3-8134-BE748356EC68}"/>
            </a:ext>
          </a:extLst>
        </xdr:cNvPr>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3048</xdr:rowOff>
    </xdr:to>
    <xdr:cxnSp macro="">
      <xdr:nvCxnSpPr>
        <xdr:cNvPr id="808" name="直線コネクタ 807">
          <a:extLst>
            <a:ext uri="{FF2B5EF4-FFF2-40B4-BE49-F238E27FC236}">
              <a16:creationId xmlns:a16="http://schemas.microsoft.com/office/drawing/2014/main" id="{A3B3285F-A527-4ABC-B8AB-51D36D37DF24}"/>
            </a:ext>
          </a:extLst>
        </xdr:cNvPr>
        <xdr:cNvCxnSpPr/>
      </xdr:nvCxnSpPr>
      <xdr:spPr>
        <a:xfrm>
          <a:off x="19545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9" name="n_1aveValue【公民館】&#10;一人当たり面積">
          <a:extLst>
            <a:ext uri="{FF2B5EF4-FFF2-40B4-BE49-F238E27FC236}">
              <a16:creationId xmlns:a16="http://schemas.microsoft.com/office/drawing/2014/main" id="{BEFEC40D-B1FE-4E59-BF07-E8663689D275}"/>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10" name="n_2aveValue【公民館】&#10;一人当たり面積">
          <a:extLst>
            <a:ext uri="{FF2B5EF4-FFF2-40B4-BE49-F238E27FC236}">
              <a16:creationId xmlns:a16="http://schemas.microsoft.com/office/drawing/2014/main" id="{FA542563-EA24-4B12-BBD2-F01B1071A38A}"/>
            </a:ext>
          </a:extLst>
        </xdr:cNvPr>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11" name="n_3aveValue【公民館】&#10;一人当たり面積">
          <a:extLst>
            <a:ext uri="{FF2B5EF4-FFF2-40B4-BE49-F238E27FC236}">
              <a16:creationId xmlns:a16="http://schemas.microsoft.com/office/drawing/2014/main" id="{6CA1CC1C-2D53-4DFC-9350-161D1B55B083}"/>
            </a:ext>
          </a:extLst>
        </xdr:cNvPr>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12" name="n_4aveValue【公民館】&#10;一人当たり面積">
          <a:extLst>
            <a:ext uri="{FF2B5EF4-FFF2-40B4-BE49-F238E27FC236}">
              <a16:creationId xmlns:a16="http://schemas.microsoft.com/office/drawing/2014/main" id="{309EB51B-B223-4E6B-A45D-3F76FA31C663}"/>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13" name="n_1mainValue【公民館】&#10;一人当たり面積">
          <a:extLst>
            <a:ext uri="{FF2B5EF4-FFF2-40B4-BE49-F238E27FC236}">
              <a16:creationId xmlns:a16="http://schemas.microsoft.com/office/drawing/2014/main" id="{A3685AF8-7DBA-4F1D-BD3A-B9AF904EDD81}"/>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14" name="n_2mainValue【公民館】&#10;一人当たり面積">
          <a:extLst>
            <a:ext uri="{FF2B5EF4-FFF2-40B4-BE49-F238E27FC236}">
              <a16:creationId xmlns:a16="http://schemas.microsoft.com/office/drawing/2014/main" id="{DC849B05-6807-4AAB-9A99-304D0F80FE21}"/>
            </a:ext>
          </a:extLst>
        </xdr:cNvPr>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15" name="n_3mainValue【公民館】&#10;一人当たり面積">
          <a:extLst>
            <a:ext uri="{FF2B5EF4-FFF2-40B4-BE49-F238E27FC236}">
              <a16:creationId xmlns:a16="http://schemas.microsoft.com/office/drawing/2014/main" id="{87BEBAE0-7874-4A28-B898-C563C652F0C5}"/>
            </a:ext>
          </a:extLst>
        </xdr:cNvPr>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4112071-634E-4506-B992-5395C68151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DDB77496-46FC-4EFF-AADC-45C6CEBA1D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4690D4DC-5AA5-4B88-B3ED-BF46FDE5A5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類似団体と比較し、いずれの施設についても有形固定資産減価償却率（以下「償却率」という。）が高い水準にあり、施設の老朽化が進んでいることがわかる。</a:t>
          </a:r>
          <a:endParaRPr lang="ja-JP" altLang="ja-JP">
            <a:effectLst/>
          </a:endParaRPr>
        </a:p>
        <a:p>
          <a:r>
            <a:rPr kumimoji="1" lang="ja-JP" altLang="ja-JP" sz="1100">
              <a:solidFill>
                <a:schemeClr val="dk1"/>
              </a:solidFill>
              <a:effectLst/>
              <a:latin typeface="+mn-lt"/>
              <a:ea typeface="+mn-ea"/>
              <a:cs typeface="+mn-cs"/>
            </a:rPr>
            <a:t>　道路については、資産の多くが耐用年数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年（アスファルト舗装）で計上しており、部分補修等で長寿命化を図っているため、とりわけ高い水準となっている。</a:t>
          </a:r>
          <a:endParaRPr lang="ja-JP" altLang="ja-JP">
            <a:effectLst/>
          </a:endParaRPr>
        </a:p>
        <a:p>
          <a:r>
            <a:rPr kumimoji="1" lang="ja-JP" altLang="ja-JP" sz="1100">
              <a:solidFill>
                <a:schemeClr val="dk1"/>
              </a:solidFill>
              <a:effectLst/>
              <a:latin typeface="+mn-lt"/>
              <a:ea typeface="+mn-ea"/>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施設の更新・統廃合等</a:t>
          </a:r>
          <a:r>
            <a:rPr kumimoji="1" lang="ja-JP" altLang="en-US" sz="1100">
              <a:solidFill>
                <a:schemeClr val="dk1"/>
              </a:solidFill>
              <a:effectLst/>
              <a:latin typeface="+mn-lt"/>
              <a:ea typeface="+mn-ea"/>
              <a:cs typeface="+mn-cs"/>
            </a:rPr>
            <a:t>が必要な施設については</a:t>
          </a:r>
          <a:r>
            <a:rPr kumimoji="1" lang="ja-JP" altLang="ja-JP" sz="1100">
              <a:solidFill>
                <a:schemeClr val="dk1"/>
              </a:solidFill>
              <a:effectLst/>
              <a:latin typeface="+mn-lt"/>
              <a:ea typeface="+mn-ea"/>
              <a:cs typeface="+mn-cs"/>
            </a:rPr>
            <a:t>個別施設計画等に位置付けたうえで、国の補助制度を活用しながら、計画を推進する。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B3566A-974C-4E2A-8655-3531299631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0A2DD2-A81D-4C3C-90F6-4254EF330E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611AB7-2DCF-4C06-BBD5-3382A1DAD5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EBAE86-05B9-4C82-851C-86E9655FB8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436F45-1CFD-49B5-8E1A-1CD3169832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472F7F-E836-47D5-A9A4-A57CCE71D3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9E17FB-AA08-4134-B95C-FDD54C80DD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64A287-21BF-4228-932D-6EC6F690CB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6C7126-6BFA-43AD-B952-35D151F590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BED1AC-A717-4F24-B9B7-0491F96C80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161,310
155,722
206.57
68,394,264
65,396,100
2,816,481
35,293,164
69,809,977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D9135B-986D-4186-8834-845D602931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6D5803-4CD9-484C-9D90-6568F026B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AB893F-924E-4670-A562-718F442228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1F5333-6D42-41F3-97A6-D4FEDA5F14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964897-DA92-4CF1-BAAC-28BAE33D39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7AA666-8E2D-4919-8723-52839DB7F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2C1500-F366-47EA-BAFD-60C41B9E9B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3BE03F-90CF-4E95-B34E-191915D27C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E6D19F-8C71-4774-A47C-4C4FC051A8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051090-1366-4365-924D-2DD66DE173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F3B5A0-C9CD-4AAB-B807-6FEDB96C1E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17DFDD-A910-4165-A980-F367055A63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757B3A-6D96-46B4-9A62-F907CC6460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315AED-25B2-42BD-AA1E-BA5CDA431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1AC021-F94C-439F-8DCB-8F2C355D3C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7FD78E-0BD1-40F3-A181-F2FB084E54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88B80B-33EB-448E-97A6-B9F0D67F1E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F96142-ED7B-48E7-BDE7-0F519C7EFB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A00C5B-03E1-4C14-AD91-DB9CEF03CC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30B132-2C1C-49AD-BF53-6652C17ACBB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EF2342-9EAD-4FEA-AB17-9DF1F13069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8F11A6-7100-4A91-B866-C8A229737B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AF7133-1531-4072-82FE-3D901F60A8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946EE0-E7D6-4771-A58E-E76E6A9DDC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B34035-337C-4611-B2E9-F4B62E5796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7A01B8-8B10-4970-A740-61979157AB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277AA5-2EC1-4763-B8B7-A309D26386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301F4-BBC6-430C-BC3F-D1B46DC67E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7DE5B9-6E24-4C89-9D0E-56C41B1FF5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F4F752-13CA-479B-BC73-BA74D5A32D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733896-A0FE-4106-AA3C-916EE2498E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96AC57-28CD-4F39-9062-F386BB234C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8FFE63F-0A90-4D08-A3FF-2013E728D8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B535FD3-A442-46D6-87C2-A3912628E44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3C9F48-37B4-4A5C-894E-46A3A6F3F5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B43BCCE-6336-4F17-84C5-624A19E03C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5A2A7A-5B0D-45A4-9DAB-60270AF7949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747DEA5-1B82-46B0-9D56-296EF21DCC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8D5452-F80A-43BF-BDE4-88E5F6E6E0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858C30-B21F-40C4-9EE3-C9D0B111AA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D1B476-FC0B-4B1B-8149-F523111F345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D2FB97A-4AEC-4CD6-8A74-63B56137C13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43411E-D61F-4DC4-ADA7-1B1AAEE3F8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A6841B6-6186-4053-8023-4E7B2BF610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id="{96A22A62-20DF-4BA1-B147-0DBFC39BDFC9}"/>
            </a:ext>
          </a:extLst>
        </xdr:cNvPr>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id="{78146661-2FF9-4C81-AF7F-D9CFA44A3591}"/>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id="{96962A3D-5656-4252-9F7F-22FD3DD56E73}"/>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id="{CF0ECCDE-21D0-4744-876C-B0F7013A0DD6}"/>
            </a:ext>
          </a:extLst>
        </xdr:cNvPr>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id="{6B727562-4635-4BD0-A6DF-5DD6525BB038}"/>
            </a:ext>
          </a:extLst>
        </xdr:cNvPr>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a:extLst>
            <a:ext uri="{FF2B5EF4-FFF2-40B4-BE49-F238E27FC236}">
              <a16:creationId xmlns:a16="http://schemas.microsoft.com/office/drawing/2014/main" id="{FF08AD04-C966-493F-9E13-B3A3BF8CBEA7}"/>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id="{81FA9F31-72F1-41E8-BD97-21973F689AF1}"/>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17290926-99D7-4B6E-A7C0-44AA12024B49}"/>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id="{E1D3DF2C-E9F7-43B9-93C1-D731AC38197B}"/>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id="{361D894D-6909-402E-B2BE-64EA3F461388}"/>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id="{5C47AAA4-1AA4-4E56-B649-40EA1D34955D}"/>
            </a:ext>
          </a:extLst>
        </xdr:cNvPr>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78A4C2-FCE2-4523-9C74-46B92A9A11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14210B-EE8C-475B-86FF-4329FABB86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B7AF46-729E-4512-B11B-1788F33758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FE6174-8C50-4E24-AFFF-33188035EC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53B3AF-39AD-4690-AF6D-6697F4AF96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23495</xdr:rowOff>
    </xdr:from>
    <xdr:to>
      <xdr:col>24</xdr:col>
      <xdr:colOff>114300</xdr:colOff>
      <xdr:row>40</xdr:row>
      <xdr:rowOff>125095</xdr:rowOff>
    </xdr:to>
    <xdr:sp macro="" textlink="">
      <xdr:nvSpPr>
        <xdr:cNvPr id="72" name="楕円 71">
          <a:extLst>
            <a:ext uri="{FF2B5EF4-FFF2-40B4-BE49-F238E27FC236}">
              <a16:creationId xmlns:a16="http://schemas.microsoft.com/office/drawing/2014/main" id="{E2269C81-31B2-4873-85DF-CE4142672542}"/>
            </a:ext>
          </a:extLst>
        </xdr:cNvPr>
        <xdr:cNvSpPr/>
      </xdr:nvSpPr>
      <xdr:spPr>
        <a:xfrm>
          <a:off x="4584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1922</xdr:rowOff>
    </xdr:from>
    <xdr:ext cx="405111" cy="259045"/>
    <xdr:sp macro="" textlink="">
      <xdr:nvSpPr>
        <xdr:cNvPr id="73" name="【図書館】&#10;有形固定資産減価償却率該当値テキスト">
          <a:extLst>
            <a:ext uri="{FF2B5EF4-FFF2-40B4-BE49-F238E27FC236}">
              <a16:creationId xmlns:a16="http://schemas.microsoft.com/office/drawing/2014/main" id="{B1D4DE95-09E3-4E0E-B392-2C45FE6E6705}"/>
            </a:ext>
          </a:extLst>
        </xdr:cNvPr>
        <xdr:cNvSpPr txBox="1"/>
      </xdr:nvSpPr>
      <xdr:spPr>
        <a:xfrm>
          <a:off x="4673600"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4" name="楕円 73">
          <a:extLst>
            <a:ext uri="{FF2B5EF4-FFF2-40B4-BE49-F238E27FC236}">
              <a16:creationId xmlns:a16="http://schemas.microsoft.com/office/drawing/2014/main" id="{6EBF2AE7-0ED6-4439-9691-8EE30F6C1379}"/>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74295</xdr:rowOff>
    </xdr:to>
    <xdr:cxnSp macro="">
      <xdr:nvCxnSpPr>
        <xdr:cNvPr id="75" name="直線コネクタ 74">
          <a:extLst>
            <a:ext uri="{FF2B5EF4-FFF2-40B4-BE49-F238E27FC236}">
              <a16:creationId xmlns:a16="http://schemas.microsoft.com/office/drawing/2014/main" id="{8FFAB012-D605-45DC-A448-6749FC82A334}"/>
            </a:ext>
          </a:extLst>
        </xdr:cNvPr>
        <xdr:cNvCxnSpPr/>
      </xdr:nvCxnSpPr>
      <xdr:spPr>
        <a:xfrm>
          <a:off x="3797300" y="68770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27305</xdr:rowOff>
    </xdr:from>
    <xdr:to>
      <xdr:col>15</xdr:col>
      <xdr:colOff>101600</xdr:colOff>
      <xdr:row>41</xdr:row>
      <xdr:rowOff>128905</xdr:rowOff>
    </xdr:to>
    <xdr:sp macro="" textlink="">
      <xdr:nvSpPr>
        <xdr:cNvPr id="76" name="楕円 75">
          <a:extLst>
            <a:ext uri="{FF2B5EF4-FFF2-40B4-BE49-F238E27FC236}">
              <a16:creationId xmlns:a16="http://schemas.microsoft.com/office/drawing/2014/main" id="{79EC2936-6A39-4125-8244-D41783E03842}"/>
            </a:ext>
          </a:extLst>
        </xdr:cNvPr>
        <xdr:cNvSpPr/>
      </xdr:nvSpPr>
      <xdr:spPr>
        <a:xfrm>
          <a:off x="2857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41</xdr:row>
      <xdr:rowOff>78105</xdr:rowOff>
    </xdr:to>
    <xdr:cxnSp macro="">
      <xdr:nvCxnSpPr>
        <xdr:cNvPr id="77" name="直線コネクタ 76">
          <a:extLst>
            <a:ext uri="{FF2B5EF4-FFF2-40B4-BE49-F238E27FC236}">
              <a16:creationId xmlns:a16="http://schemas.microsoft.com/office/drawing/2014/main" id="{CD77E6D4-2032-40C3-8DEE-8ABABEBB6865}"/>
            </a:ext>
          </a:extLst>
        </xdr:cNvPr>
        <xdr:cNvCxnSpPr/>
      </xdr:nvCxnSpPr>
      <xdr:spPr>
        <a:xfrm flipV="1">
          <a:off x="2908300" y="687705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164465</xdr:rowOff>
    </xdr:from>
    <xdr:to>
      <xdr:col>10</xdr:col>
      <xdr:colOff>165100</xdr:colOff>
      <xdr:row>41</xdr:row>
      <xdr:rowOff>94615</xdr:rowOff>
    </xdr:to>
    <xdr:sp macro="" textlink="">
      <xdr:nvSpPr>
        <xdr:cNvPr id="78" name="楕円 77">
          <a:extLst>
            <a:ext uri="{FF2B5EF4-FFF2-40B4-BE49-F238E27FC236}">
              <a16:creationId xmlns:a16="http://schemas.microsoft.com/office/drawing/2014/main" id="{6EE46269-4E43-47E5-B159-6A45EE2F4C6F}"/>
            </a:ext>
          </a:extLst>
        </xdr:cNvPr>
        <xdr:cNvSpPr/>
      </xdr:nvSpPr>
      <xdr:spPr>
        <a:xfrm>
          <a:off x="1968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43815</xdr:rowOff>
    </xdr:from>
    <xdr:to>
      <xdr:col>15</xdr:col>
      <xdr:colOff>50800</xdr:colOff>
      <xdr:row>41</xdr:row>
      <xdr:rowOff>78105</xdr:rowOff>
    </xdr:to>
    <xdr:cxnSp macro="">
      <xdr:nvCxnSpPr>
        <xdr:cNvPr id="79" name="直線コネクタ 78">
          <a:extLst>
            <a:ext uri="{FF2B5EF4-FFF2-40B4-BE49-F238E27FC236}">
              <a16:creationId xmlns:a16="http://schemas.microsoft.com/office/drawing/2014/main" id="{B8E417D0-AB63-488D-BBCE-54E0C2EB58CA}"/>
            </a:ext>
          </a:extLst>
        </xdr:cNvPr>
        <xdr:cNvCxnSpPr/>
      </xdr:nvCxnSpPr>
      <xdr:spPr>
        <a:xfrm>
          <a:off x="2019300" y="7073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a:extLst>
            <a:ext uri="{FF2B5EF4-FFF2-40B4-BE49-F238E27FC236}">
              <a16:creationId xmlns:a16="http://schemas.microsoft.com/office/drawing/2014/main" id="{B4188E83-9582-45F9-8540-1A8A4E418153}"/>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a:extLst>
            <a:ext uri="{FF2B5EF4-FFF2-40B4-BE49-F238E27FC236}">
              <a16:creationId xmlns:a16="http://schemas.microsoft.com/office/drawing/2014/main" id="{AFC8F2C0-E389-467C-875B-9EC0D87C1B05}"/>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a:extLst>
            <a:ext uri="{FF2B5EF4-FFF2-40B4-BE49-F238E27FC236}">
              <a16:creationId xmlns:a16="http://schemas.microsoft.com/office/drawing/2014/main" id="{435BDB00-6E07-4BF4-9494-F2953B68F9A4}"/>
            </a:ext>
          </a:extLst>
        </xdr:cNvPr>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a:extLst>
            <a:ext uri="{FF2B5EF4-FFF2-40B4-BE49-F238E27FC236}">
              <a16:creationId xmlns:a16="http://schemas.microsoft.com/office/drawing/2014/main" id="{A4A568D8-8A73-4C31-882A-74B58D56C160}"/>
            </a:ext>
          </a:extLst>
        </xdr:cNvPr>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4" name="n_1mainValue【図書館】&#10;有形固定資産減価償却率">
          <a:extLst>
            <a:ext uri="{FF2B5EF4-FFF2-40B4-BE49-F238E27FC236}">
              <a16:creationId xmlns:a16="http://schemas.microsoft.com/office/drawing/2014/main" id="{DA58E570-1A02-4B64-B85D-1C8FB3736C10}"/>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120032</xdr:rowOff>
    </xdr:from>
    <xdr:ext cx="405111" cy="259045"/>
    <xdr:sp macro="" textlink="">
      <xdr:nvSpPr>
        <xdr:cNvPr id="85" name="n_2mainValue【図書館】&#10;有形固定資産減価償却率">
          <a:extLst>
            <a:ext uri="{FF2B5EF4-FFF2-40B4-BE49-F238E27FC236}">
              <a16:creationId xmlns:a16="http://schemas.microsoft.com/office/drawing/2014/main" id="{5613C088-688E-4EF9-9EDE-2C6FEE61FF0F}"/>
            </a:ext>
          </a:extLst>
        </xdr:cNvPr>
        <xdr:cNvSpPr txBox="1"/>
      </xdr:nvSpPr>
      <xdr:spPr>
        <a:xfrm>
          <a:off x="2705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85742</xdr:rowOff>
    </xdr:from>
    <xdr:ext cx="405111" cy="259045"/>
    <xdr:sp macro="" textlink="">
      <xdr:nvSpPr>
        <xdr:cNvPr id="86" name="n_3mainValue【図書館】&#10;有形固定資産減価償却率">
          <a:extLst>
            <a:ext uri="{FF2B5EF4-FFF2-40B4-BE49-F238E27FC236}">
              <a16:creationId xmlns:a16="http://schemas.microsoft.com/office/drawing/2014/main" id="{C54E6C7C-300B-4804-BBA8-AE352618C086}"/>
            </a:ext>
          </a:extLst>
        </xdr:cNvPr>
        <xdr:cNvSpPr txBox="1"/>
      </xdr:nvSpPr>
      <xdr:spPr>
        <a:xfrm>
          <a:off x="1816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CB5164C5-3C28-4517-841E-FAF055BFBD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D286531D-5944-4F55-A90E-7124BBB512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692DC27-BB94-44FE-A731-C537C512EF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8670B48-5410-4B36-BBDD-8E4A20245F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BC554FD4-E017-4084-9498-095F9ED33E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3BB2EFC-A1EF-4D0C-A218-FBA509490C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D992923B-5BE8-4EED-9503-3DE368B9CC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CBE06A93-0649-439E-8044-2B390F358D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45BE52F-CA88-41BF-B790-EA277CB2900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6A06B8A0-7D42-46C0-B904-AF2E7397D5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DF9794AE-1F97-49F6-8112-B12F2280D0B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1F03BB83-0257-4EE7-8E79-7AA90DAC23E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3BC25521-79C5-48AF-9BDB-54591129676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4C3D231D-F221-4EE8-A122-C0BA619C3A4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85F2F302-00F2-43C5-B2FA-68155AFD0BE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10E9DD37-BA85-4E6D-B74A-6E17B66FF4A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996EA58E-3DCE-4103-9D47-8F43BAE0F5C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31498EE8-CF3F-4EB2-A15D-8740DA032F9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48930563-C63F-4BDC-B2B6-E16B03A3D4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9AB4325C-B7F6-4054-9A3D-02E09A11164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FB066A56-C5F4-4659-99AC-F6FB59DDA7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a:extLst>
            <a:ext uri="{FF2B5EF4-FFF2-40B4-BE49-F238E27FC236}">
              <a16:creationId xmlns:a16="http://schemas.microsoft.com/office/drawing/2014/main" id="{FD2F6136-0D38-44BF-957A-17D4FB062635}"/>
            </a:ext>
          </a:extLst>
        </xdr:cNvPr>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a:extLst>
            <a:ext uri="{FF2B5EF4-FFF2-40B4-BE49-F238E27FC236}">
              <a16:creationId xmlns:a16="http://schemas.microsoft.com/office/drawing/2014/main" id="{C6E83D73-B4C8-478F-893B-0479F7C3CE01}"/>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a:extLst>
            <a:ext uri="{FF2B5EF4-FFF2-40B4-BE49-F238E27FC236}">
              <a16:creationId xmlns:a16="http://schemas.microsoft.com/office/drawing/2014/main" id="{A6BADF32-DD54-4D3C-B7DF-66FC7B0C700D}"/>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a:extLst>
            <a:ext uri="{FF2B5EF4-FFF2-40B4-BE49-F238E27FC236}">
              <a16:creationId xmlns:a16="http://schemas.microsoft.com/office/drawing/2014/main" id="{217EEFC0-8047-4A17-92B5-1F709D0BDF9E}"/>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a:extLst>
            <a:ext uri="{FF2B5EF4-FFF2-40B4-BE49-F238E27FC236}">
              <a16:creationId xmlns:a16="http://schemas.microsoft.com/office/drawing/2014/main" id="{A8EC97F0-B79E-4EDE-8C35-E10DB624929A}"/>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a:extLst>
            <a:ext uri="{FF2B5EF4-FFF2-40B4-BE49-F238E27FC236}">
              <a16:creationId xmlns:a16="http://schemas.microsoft.com/office/drawing/2014/main" id="{3D293AB4-7FB0-4BFB-9A7B-155207DA0B4E}"/>
            </a:ext>
          </a:extLst>
        </xdr:cNvPr>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a:extLst>
            <a:ext uri="{FF2B5EF4-FFF2-40B4-BE49-F238E27FC236}">
              <a16:creationId xmlns:a16="http://schemas.microsoft.com/office/drawing/2014/main" id="{DB331DD5-A123-492D-8D81-EE6E6659A903}"/>
            </a:ext>
          </a:extLst>
        </xdr:cNvPr>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a:extLst>
            <a:ext uri="{FF2B5EF4-FFF2-40B4-BE49-F238E27FC236}">
              <a16:creationId xmlns:a16="http://schemas.microsoft.com/office/drawing/2014/main" id="{6C1EA743-B3FD-4ABE-8913-7314C9A27EB3}"/>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a:extLst>
            <a:ext uri="{FF2B5EF4-FFF2-40B4-BE49-F238E27FC236}">
              <a16:creationId xmlns:a16="http://schemas.microsoft.com/office/drawing/2014/main" id="{63B3227E-529F-47C9-AD9D-1993A4A09903}"/>
            </a:ext>
          </a:extLst>
        </xdr:cNvPr>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a:extLst>
            <a:ext uri="{FF2B5EF4-FFF2-40B4-BE49-F238E27FC236}">
              <a16:creationId xmlns:a16="http://schemas.microsoft.com/office/drawing/2014/main" id="{65960F43-8EDC-4C10-ACD1-A917A334AD64}"/>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a:extLst>
            <a:ext uri="{FF2B5EF4-FFF2-40B4-BE49-F238E27FC236}">
              <a16:creationId xmlns:a16="http://schemas.microsoft.com/office/drawing/2014/main" id="{457CC589-F0CD-4787-A554-D70C35B81981}"/>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AF28D7C-725A-4A99-BB79-81F19ADB78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82B4239-7C14-4985-BA4A-A6C3363068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68A7802-62BB-4BC0-80CF-7FB2680F7D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1C513EF-FE06-4B9A-A880-E418217122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D9372DD-F61A-46B6-A757-379AB0187F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4" name="楕円 123">
          <a:extLst>
            <a:ext uri="{FF2B5EF4-FFF2-40B4-BE49-F238E27FC236}">
              <a16:creationId xmlns:a16="http://schemas.microsoft.com/office/drawing/2014/main" id="{6899E5F2-4EBE-4508-AC79-6CCCBD953928}"/>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5" name="【図書館】&#10;一人当たり面積該当値テキスト">
          <a:extLst>
            <a:ext uri="{FF2B5EF4-FFF2-40B4-BE49-F238E27FC236}">
              <a16:creationId xmlns:a16="http://schemas.microsoft.com/office/drawing/2014/main" id="{05437FD1-D5AA-4B3B-84C3-F6EB4F1176DE}"/>
            </a:ext>
          </a:extLst>
        </xdr:cNvPr>
        <xdr:cNvSpPr txBox="1"/>
      </xdr:nvSpPr>
      <xdr:spPr>
        <a:xfrm>
          <a:off x="105156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6" name="楕円 125">
          <a:extLst>
            <a:ext uri="{FF2B5EF4-FFF2-40B4-BE49-F238E27FC236}">
              <a16:creationId xmlns:a16="http://schemas.microsoft.com/office/drawing/2014/main" id="{1884D122-F841-4DDA-9580-780C8C2FBA2D}"/>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7" name="直線コネクタ 126">
          <a:extLst>
            <a:ext uri="{FF2B5EF4-FFF2-40B4-BE49-F238E27FC236}">
              <a16:creationId xmlns:a16="http://schemas.microsoft.com/office/drawing/2014/main" id="{9A615400-0F94-4045-B850-F440194B2D5A}"/>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8" name="楕円 127">
          <a:extLst>
            <a:ext uri="{FF2B5EF4-FFF2-40B4-BE49-F238E27FC236}">
              <a16:creationId xmlns:a16="http://schemas.microsoft.com/office/drawing/2014/main" id="{4A0B0FD2-4C1E-4203-A9F9-C2A0FA548BA7}"/>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29" name="直線コネクタ 128">
          <a:extLst>
            <a:ext uri="{FF2B5EF4-FFF2-40B4-BE49-F238E27FC236}">
              <a16:creationId xmlns:a16="http://schemas.microsoft.com/office/drawing/2014/main" id="{70A991EE-BD0B-475E-9B10-89B9FA7DF7D9}"/>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0" name="楕円 129">
          <a:extLst>
            <a:ext uri="{FF2B5EF4-FFF2-40B4-BE49-F238E27FC236}">
              <a16:creationId xmlns:a16="http://schemas.microsoft.com/office/drawing/2014/main" id="{05E19EC3-F60D-4937-8C12-0EA2EB21F315}"/>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1" name="直線コネクタ 130">
          <a:extLst>
            <a:ext uri="{FF2B5EF4-FFF2-40B4-BE49-F238E27FC236}">
              <a16:creationId xmlns:a16="http://schemas.microsoft.com/office/drawing/2014/main" id="{49E8258F-0FE6-45D5-AFC1-3BDED5E556D1}"/>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a:extLst>
            <a:ext uri="{FF2B5EF4-FFF2-40B4-BE49-F238E27FC236}">
              <a16:creationId xmlns:a16="http://schemas.microsoft.com/office/drawing/2014/main" id="{789D6CAC-045F-404C-A1C9-F5AA1F2F8BFA}"/>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a:extLst>
            <a:ext uri="{FF2B5EF4-FFF2-40B4-BE49-F238E27FC236}">
              <a16:creationId xmlns:a16="http://schemas.microsoft.com/office/drawing/2014/main" id="{7E0D75C1-9047-45F8-89D9-2A7B39E0A330}"/>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a:extLst>
            <a:ext uri="{FF2B5EF4-FFF2-40B4-BE49-F238E27FC236}">
              <a16:creationId xmlns:a16="http://schemas.microsoft.com/office/drawing/2014/main" id="{5A96E42B-04B2-41FF-81D8-2AC4802CB9C1}"/>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a:extLst>
            <a:ext uri="{FF2B5EF4-FFF2-40B4-BE49-F238E27FC236}">
              <a16:creationId xmlns:a16="http://schemas.microsoft.com/office/drawing/2014/main" id="{EA4F5468-1EF2-4883-A067-53CCDEA5D059}"/>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36" name="n_1mainValue【図書館】&#10;一人当たり面積">
          <a:extLst>
            <a:ext uri="{FF2B5EF4-FFF2-40B4-BE49-F238E27FC236}">
              <a16:creationId xmlns:a16="http://schemas.microsoft.com/office/drawing/2014/main" id="{2A8AACCC-2D4F-4099-AAB0-8D84CDFF840D}"/>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37" name="n_2mainValue【図書館】&#10;一人当たり面積">
          <a:extLst>
            <a:ext uri="{FF2B5EF4-FFF2-40B4-BE49-F238E27FC236}">
              <a16:creationId xmlns:a16="http://schemas.microsoft.com/office/drawing/2014/main" id="{B4CDF470-8A6A-420C-9D74-9988749412A4}"/>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38" name="n_3mainValue【図書館】&#10;一人当たり面積">
          <a:extLst>
            <a:ext uri="{FF2B5EF4-FFF2-40B4-BE49-F238E27FC236}">
              <a16:creationId xmlns:a16="http://schemas.microsoft.com/office/drawing/2014/main" id="{2F06A11E-E0AB-4AC4-A55F-2C175DE1FE16}"/>
            </a:ext>
          </a:extLst>
        </xdr:cNvPr>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14933D03-1D8A-415A-8F97-2B4A335503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5B9A67D9-6759-4183-B021-8926F95B9B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8CEF81F9-AD06-4548-A0D5-44E9495580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E8798D5-6BBA-49AC-B684-4969D96B1D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F1646848-B6D4-4EF2-9A73-B5873E8EAA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3D08427B-E034-4994-827F-6CF3010C50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2CA1315C-0409-42D5-BE8B-F06C84E260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FDFDDCA9-ACA1-4D0C-9341-7FBD2139E7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4C5367CE-0459-4289-A40B-39D77F4E72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B2B1B6B-D25A-42B2-8394-3B53D4A830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FDBF7F5A-B2BE-4580-91D9-69D69DC44C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1F316669-00C2-46FD-B4BB-F0BBF487E5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F7201142-A1AC-446B-AC80-940FD92806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C7FD155F-4485-4039-8175-3DD8D9A0E6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2D6F776-A854-4403-BDAC-AC8740145A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D0E7BDE5-BDD5-4FE7-AFB6-3545BCA414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3C41832D-EA0B-46E3-9607-C5CBC257FB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443300B-9036-4F41-9E2A-35DAAE87414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CD6B58F7-EFB8-4FD4-90C9-F38CA93C17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4F0F202D-07B3-45A0-A4F0-25197C62D0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95218D05-F9A3-4572-83FA-C288201FE0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0CDE124-5F89-4609-B55A-06679871DF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2112AEB6-27F3-43A8-931D-4A3DA007A15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EFA70A4-DC20-409A-B6D4-49D4F746D5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B6B50F99-AC29-481D-859D-0F5D1FCA993E}"/>
            </a:ext>
          </a:extLst>
        </xdr:cNvPr>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60287A75-E3D0-4612-805C-C254B97DE33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2AED5D2E-08D0-4636-8CDD-21CDBFDF517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BA4415FB-BC77-4C78-92EC-3B156D5E379B}"/>
            </a:ext>
          </a:extLst>
        </xdr:cNvPr>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a:extLst>
            <a:ext uri="{FF2B5EF4-FFF2-40B4-BE49-F238E27FC236}">
              <a16:creationId xmlns:a16="http://schemas.microsoft.com/office/drawing/2014/main" id="{931DDB76-7D32-42BC-AF80-32A59B546F15}"/>
            </a:ext>
          </a:extLst>
        </xdr:cNvPr>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B26EF685-B8C2-4E04-BD7F-173394BF252D}"/>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a:extLst>
            <a:ext uri="{FF2B5EF4-FFF2-40B4-BE49-F238E27FC236}">
              <a16:creationId xmlns:a16="http://schemas.microsoft.com/office/drawing/2014/main" id="{8FBABB65-2DB4-4CBA-92D5-1F9F9E40543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a:extLst>
            <a:ext uri="{FF2B5EF4-FFF2-40B4-BE49-F238E27FC236}">
              <a16:creationId xmlns:a16="http://schemas.microsoft.com/office/drawing/2014/main" id="{037F62A8-F42A-4B3A-8287-9F75F67CD58B}"/>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a:extLst>
            <a:ext uri="{FF2B5EF4-FFF2-40B4-BE49-F238E27FC236}">
              <a16:creationId xmlns:a16="http://schemas.microsoft.com/office/drawing/2014/main" id="{409A8A52-9760-4C37-A4F1-DEA248A7E56B}"/>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a:extLst>
            <a:ext uri="{FF2B5EF4-FFF2-40B4-BE49-F238E27FC236}">
              <a16:creationId xmlns:a16="http://schemas.microsoft.com/office/drawing/2014/main" id="{AF512EA9-1DA4-45BD-8687-FB7C2CCDB6DC}"/>
            </a:ext>
          </a:extLst>
        </xdr:cNvPr>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a:extLst>
            <a:ext uri="{FF2B5EF4-FFF2-40B4-BE49-F238E27FC236}">
              <a16:creationId xmlns:a16="http://schemas.microsoft.com/office/drawing/2014/main" id="{556D3CEB-4670-4695-A723-62570F0072FC}"/>
            </a:ext>
          </a:extLst>
        </xdr:cNvPr>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CD8E214-30FC-4E91-AA4D-9DF47777DE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486D761-82D5-498C-BD0C-8AC7D1BC44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D987C0D-426E-4D2B-9E68-91789554BC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0074418-5446-4501-8DEE-D0DDA1634D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3DFDF55-8A28-4068-973B-4786C19C72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79" name="楕円 178">
          <a:extLst>
            <a:ext uri="{FF2B5EF4-FFF2-40B4-BE49-F238E27FC236}">
              <a16:creationId xmlns:a16="http://schemas.microsoft.com/office/drawing/2014/main" id="{DCD3EA85-FE51-44CA-9DC8-B716D3A027AA}"/>
            </a:ext>
          </a:extLst>
        </xdr:cNvPr>
        <xdr:cNvSpPr/>
      </xdr:nvSpPr>
      <xdr:spPr>
        <a:xfrm>
          <a:off x="4584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32402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4F2E3034-AEBB-4C79-9AA0-0B82E85C702C}"/>
            </a:ext>
          </a:extLst>
        </xdr:cNvPr>
        <xdr:cNvSpPr txBox="1"/>
      </xdr:nvSpPr>
      <xdr:spPr>
        <a:xfrm>
          <a:off x="4673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1" name="楕円 180">
          <a:extLst>
            <a:ext uri="{FF2B5EF4-FFF2-40B4-BE49-F238E27FC236}">
              <a16:creationId xmlns:a16="http://schemas.microsoft.com/office/drawing/2014/main" id="{4E2073C0-1195-4D4B-92DE-4A6E7FFD5C25}"/>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104775</xdr:rowOff>
    </xdr:to>
    <xdr:cxnSp macro="">
      <xdr:nvCxnSpPr>
        <xdr:cNvPr id="182" name="直線コネクタ 181">
          <a:extLst>
            <a:ext uri="{FF2B5EF4-FFF2-40B4-BE49-F238E27FC236}">
              <a16:creationId xmlns:a16="http://schemas.microsoft.com/office/drawing/2014/main" id="{592A44DF-C59A-4CCD-B2C6-6542B888CA1E}"/>
            </a:ext>
          </a:extLst>
        </xdr:cNvPr>
        <xdr:cNvCxnSpPr/>
      </xdr:nvCxnSpPr>
      <xdr:spPr>
        <a:xfrm>
          <a:off x="3797300" y="106984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83" name="楕円 182">
          <a:extLst>
            <a:ext uri="{FF2B5EF4-FFF2-40B4-BE49-F238E27FC236}">
              <a16:creationId xmlns:a16="http://schemas.microsoft.com/office/drawing/2014/main" id="{CAC123AE-A45F-4A18-B209-8D679A5F63B9}"/>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68580</xdr:rowOff>
    </xdr:to>
    <xdr:cxnSp macro="">
      <xdr:nvCxnSpPr>
        <xdr:cNvPr id="184" name="直線コネクタ 183">
          <a:extLst>
            <a:ext uri="{FF2B5EF4-FFF2-40B4-BE49-F238E27FC236}">
              <a16:creationId xmlns:a16="http://schemas.microsoft.com/office/drawing/2014/main" id="{F27E306F-C3C6-4E14-AC17-1B2DF3D9C829}"/>
            </a:ext>
          </a:extLst>
        </xdr:cNvPr>
        <xdr:cNvCxnSpPr/>
      </xdr:nvCxnSpPr>
      <xdr:spPr>
        <a:xfrm>
          <a:off x="2908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85" name="楕円 184">
          <a:extLst>
            <a:ext uri="{FF2B5EF4-FFF2-40B4-BE49-F238E27FC236}">
              <a16:creationId xmlns:a16="http://schemas.microsoft.com/office/drawing/2014/main" id="{77C9A7A7-A26C-4759-B949-92835790A4EA}"/>
            </a:ext>
          </a:extLst>
        </xdr:cNvPr>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62</xdr:row>
      <xdr:rowOff>26670</xdr:rowOff>
    </xdr:to>
    <xdr:cxnSp macro="">
      <xdr:nvCxnSpPr>
        <xdr:cNvPr id="186" name="直線コネクタ 185">
          <a:extLst>
            <a:ext uri="{FF2B5EF4-FFF2-40B4-BE49-F238E27FC236}">
              <a16:creationId xmlns:a16="http://schemas.microsoft.com/office/drawing/2014/main" id="{1D19A444-E12F-47FA-B532-E9AD2B2A0DAA}"/>
            </a:ext>
          </a:extLst>
        </xdr:cNvPr>
        <xdr:cNvCxnSpPr/>
      </xdr:nvCxnSpPr>
      <xdr:spPr>
        <a:xfrm>
          <a:off x="2019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a:extLst>
            <a:ext uri="{FF2B5EF4-FFF2-40B4-BE49-F238E27FC236}">
              <a16:creationId xmlns:a16="http://schemas.microsoft.com/office/drawing/2014/main" id="{2C473CE1-CAE1-4744-9125-40A741C16D6F}"/>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a:extLst>
            <a:ext uri="{FF2B5EF4-FFF2-40B4-BE49-F238E27FC236}">
              <a16:creationId xmlns:a16="http://schemas.microsoft.com/office/drawing/2014/main" id="{0F6FAE88-0B45-4584-8376-D1D118A5844F}"/>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a:extLst>
            <a:ext uri="{FF2B5EF4-FFF2-40B4-BE49-F238E27FC236}">
              <a16:creationId xmlns:a16="http://schemas.microsoft.com/office/drawing/2014/main" id="{857ECDA7-2A48-47E5-9905-3E3BE87A70D1}"/>
            </a:ext>
          </a:extLst>
        </xdr:cNvPr>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a:extLst>
            <a:ext uri="{FF2B5EF4-FFF2-40B4-BE49-F238E27FC236}">
              <a16:creationId xmlns:a16="http://schemas.microsoft.com/office/drawing/2014/main" id="{EA081AFB-29CE-4948-A86F-36B86406BF1F}"/>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1" name="n_1mainValue【体育館・プール】&#10;有形固定資産減価償却率">
          <a:extLst>
            <a:ext uri="{FF2B5EF4-FFF2-40B4-BE49-F238E27FC236}">
              <a16:creationId xmlns:a16="http://schemas.microsoft.com/office/drawing/2014/main" id="{7AED7744-D4E4-4AC7-87C3-924722EA1DC4}"/>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92" name="n_2mainValue【体育館・プール】&#10;有形固定資産減価償却率">
          <a:extLst>
            <a:ext uri="{FF2B5EF4-FFF2-40B4-BE49-F238E27FC236}">
              <a16:creationId xmlns:a16="http://schemas.microsoft.com/office/drawing/2014/main" id="{82565978-5754-4DB3-8F44-592478088A67}"/>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193" name="n_3mainValue【体育館・プール】&#10;有形固定資産減価償却率">
          <a:extLst>
            <a:ext uri="{FF2B5EF4-FFF2-40B4-BE49-F238E27FC236}">
              <a16:creationId xmlns:a16="http://schemas.microsoft.com/office/drawing/2014/main" id="{DE0925D3-C94D-4480-8221-A5045D7F405A}"/>
            </a:ext>
          </a:extLst>
        </xdr:cNvPr>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39F29EF9-DB5A-4CF8-9E8F-C2CE35643C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3ACAAA73-A877-4427-8185-A674793170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15908122-754A-4C93-9516-9F2DE55C36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37FF346A-7BD0-466D-AA29-6DF3D40B46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403D1D76-0F8A-4E7C-BABA-296C5C0711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1096CC65-06C4-4664-B78B-755A9C7305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7F8C5FB7-254D-4FDA-854B-557EF2A08A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DE060388-4D8C-43BF-9A2E-308D15B3D7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6403BEF6-9A9F-4D24-8158-8E8EDC5342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1DE893D1-09E4-49FB-B239-E93E7E7DD6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3F7E1B10-E5FF-45B3-9E3D-9E64FBD88F3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a:extLst>
            <a:ext uri="{FF2B5EF4-FFF2-40B4-BE49-F238E27FC236}">
              <a16:creationId xmlns:a16="http://schemas.microsoft.com/office/drawing/2014/main" id="{EEAEB9B1-DE16-46BB-91F4-CFAF400474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F58433CF-3B6B-4410-BFE0-8F7CA92B9C9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a:extLst>
            <a:ext uri="{FF2B5EF4-FFF2-40B4-BE49-F238E27FC236}">
              <a16:creationId xmlns:a16="http://schemas.microsoft.com/office/drawing/2014/main" id="{27B74802-DFE3-407A-B533-C685A2189B0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F32B38E2-6FA4-45BE-B10A-BBE8B261E13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a:extLst>
            <a:ext uri="{FF2B5EF4-FFF2-40B4-BE49-F238E27FC236}">
              <a16:creationId xmlns:a16="http://schemas.microsoft.com/office/drawing/2014/main" id="{6984C2D1-FF87-446F-A152-2DB033F76BA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B8952ACC-C3CA-4BF3-8027-B6DE591E032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a:extLst>
            <a:ext uri="{FF2B5EF4-FFF2-40B4-BE49-F238E27FC236}">
              <a16:creationId xmlns:a16="http://schemas.microsoft.com/office/drawing/2014/main" id="{5BFDB19B-1BB6-42BB-BE3C-328A0B01C25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8391ED6-8E84-463A-BDBB-70B31845D5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C09D0FA6-3ACB-4757-AA3E-A8ACBB4F36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F368D0E4-5E42-4FD9-909B-90CA257F91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a:extLst>
            <a:ext uri="{FF2B5EF4-FFF2-40B4-BE49-F238E27FC236}">
              <a16:creationId xmlns:a16="http://schemas.microsoft.com/office/drawing/2014/main" id="{F83EA661-D330-4376-BA86-D1397FA56F69}"/>
            </a:ext>
          </a:extLst>
        </xdr:cNvPr>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a:extLst>
            <a:ext uri="{FF2B5EF4-FFF2-40B4-BE49-F238E27FC236}">
              <a16:creationId xmlns:a16="http://schemas.microsoft.com/office/drawing/2014/main" id="{9D6C789A-4219-42AD-88AD-987E6AB71A78}"/>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a:extLst>
            <a:ext uri="{FF2B5EF4-FFF2-40B4-BE49-F238E27FC236}">
              <a16:creationId xmlns:a16="http://schemas.microsoft.com/office/drawing/2014/main" id="{C4C5BB9B-7E52-442C-9944-A37895B7A550}"/>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a:extLst>
            <a:ext uri="{FF2B5EF4-FFF2-40B4-BE49-F238E27FC236}">
              <a16:creationId xmlns:a16="http://schemas.microsoft.com/office/drawing/2014/main" id="{1276365B-DF11-4838-9000-868B0B0D12D2}"/>
            </a:ext>
          </a:extLst>
        </xdr:cNvPr>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a:extLst>
            <a:ext uri="{FF2B5EF4-FFF2-40B4-BE49-F238E27FC236}">
              <a16:creationId xmlns:a16="http://schemas.microsoft.com/office/drawing/2014/main" id="{7C39D7BF-A249-4244-8E1D-15997BE5BBDF}"/>
            </a:ext>
          </a:extLst>
        </xdr:cNvPr>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0" name="【体育館・プール】&#10;一人当たり面積平均値テキスト">
          <a:extLst>
            <a:ext uri="{FF2B5EF4-FFF2-40B4-BE49-F238E27FC236}">
              <a16:creationId xmlns:a16="http://schemas.microsoft.com/office/drawing/2014/main" id="{74352931-1A03-4AE0-8BAE-7007F707350B}"/>
            </a:ext>
          </a:extLst>
        </xdr:cNvPr>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a:extLst>
            <a:ext uri="{FF2B5EF4-FFF2-40B4-BE49-F238E27FC236}">
              <a16:creationId xmlns:a16="http://schemas.microsoft.com/office/drawing/2014/main" id="{B1528503-49E6-47EA-AE11-25183E3C760E}"/>
            </a:ext>
          </a:extLst>
        </xdr:cNvPr>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a:extLst>
            <a:ext uri="{FF2B5EF4-FFF2-40B4-BE49-F238E27FC236}">
              <a16:creationId xmlns:a16="http://schemas.microsoft.com/office/drawing/2014/main" id="{1CD7DA0E-77BB-4E23-9E5D-B660EE38E639}"/>
            </a:ext>
          </a:extLst>
        </xdr:cNvPr>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a:extLst>
            <a:ext uri="{FF2B5EF4-FFF2-40B4-BE49-F238E27FC236}">
              <a16:creationId xmlns:a16="http://schemas.microsoft.com/office/drawing/2014/main" id="{2A66C5E3-CD90-45C3-9A3F-1A921F061966}"/>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a:extLst>
            <a:ext uri="{FF2B5EF4-FFF2-40B4-BE49-F238E27FC236}">
              <a16:creationId xmlns:a16="http://schemas.microsoft.com/office/drawing/2014/main" id="{072BFE63-B346-4C74-8A67-1602F4C38CFD}"/>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a:extLst>
            <a:ext uri="{FF2B5EF4-FFF2-40B4-BE49-F238E27FC236}">
              <a16:creationId xmlns:a16="http://schemas.microsoft.com/office/drawing/2014/main" id="{7200846A-38C7-49F4-8028-DD38A1C5C286}"/>
            </a:ext>
          </a:extLst>
        </xdr:cNvPr>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376D6C2-7B48-47FD-BF1B-0DEE9B22E4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18A781B-46E0-4F68-A238-440C129676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E68F5EF-8E1B-4CAF-9239-E156D28857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87188B9-57C7-4AC2-83FA-B4AEA79688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9608E4E-6164-45EF-B1C6-12FBFF1C46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52070</xdr:rowOff>
    </xdr:from>
    <xdr:to>
      <xdr:col>55</xdr:col>
      <xdr:colOff>50800</xdr:colOff>
      <xdr:row>59</xdr:row>
      <xdr:rowOff>153670</xdr:rowOff>
    </xdr:to>
    <xdr:sp macro="" textlink="">
      <xdr:nvSpPr>
        <xdr:cNvPr id="231" name="楕円 230">
          <a:extLst>
            <a:ext uri="{FF2B5EF4-FFF2-40B4-BE49-F238E27FC236}">
              <a16:creationId xmlns:a16="http://schemas.microsoft.com/office/drawing/2014/main" id="{3401D7D5-58CC-45DA-BA74-EEECADB11000}"/>
            </a:ext>
          </a:extLst>
        </xdr:cNvPr>
        <xdr:cNvSpPr/>
      </xdr:nvSpPr>
      <xdr:spPr>
        <a:xfrm>
          <a:off x="10426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74947</xdr:rowOff>
    </xdr:from>
    <xdr:ext cx="469744" cy="259045"/>
    <xdr:sp macro="" textlink="">
      <xdr:nvSpPr>
        <xdr:cNvPr id="232" name="【体育館・プール】&#10;一人当たり面積該当値テキスト">
          <a:extLst>
            <a:ext uri="{FF2B5EF4-FFF2-40B4-BE49-F238E27FC236}">
              <a16:creationId xmlns:a16="http://schemas.microsoft.com/office/drawing/2014/main" id="{26AB0FDB-1DCC-403A-A784-A6F0131C2E16}"/>
            </a:ext>
          </a:extLst>
        </xdr:cNvPr>
        <xdr:cNvSpPr txBox="1"/>
      </xdr:nvSpPr>
      <xdr:spPr>
        <a:xfrm>
          <a:off x="10515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3" name="楕円 232">
          <a:extLst>
            <a:ext uri="{FF2B5EF4-FFF2-40B4-BE49-F238E27FC236}">
              <a16:creationId xmlns:a16="http://schemas.microsoft.com/office/drawing/2014/main" id="{CB8B4EA3-B6A9-407E-9A2D-338F1F09F84B}"/>
            </a:ext>
          </a:extLst>
        </xdr:cNvPr>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102870</xdr:rowOff>
    </xdr:from>
    <xdr:to>
      <xdr:col>55</xdr:col>
      <xdr:colOff>0</xdr:colOff>
      <xdr:row>59</xdr:row>
      <xdr:rowOff>102870</xdr:rowOff>
    </xdr:to>
    <xdr:cxnSp macro="">
      <xdr:nvCxnSpPr>
        <xdr:cNvPr id="234" name="直線コネクタ 233">
          <a:extLst>
            <a:ext uri="{FF2B5EF4-FFF2-40B4-BE49-F238E27FC236}">
              <a16:creationId xmlns:a16="http://schemas.microsoft.com/office/drawing/2014/main" id="{8CB83687-0C8A-49D6-B9F1-2F2A8C747DED}"/>
            </a:ext>
          </a:extLst>
        </xdr:cNvPr>
        <xdr:cNvCxnSpPr/>
      </xdr:nvCxnSpPr>
      <xdr:spPr>
        <a:xfrm>
          <a:off x="9639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35" name="楕円 234">
          <a:extLst>
            <a:ext uri="{FF2B5EF4-FFF2-40B4-BE49-F238E27FC236}">
              <a16:creationId xmlns:a16="http://schemas.microsoft.com/office/drawing/2014/main" id="{EE10E9A6-8B56-47CE-BAF2-CD1CF5130F0E}"/>
            </a:ext>
          </a:extLst>
        </xdr:cNvPr>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102870</xdr:rowOff>
    </xdr:to>
    <xdr:cxnSp macro="">
      <xdr:nvCxnSpPr>
        <xdr:cNvPr id="236" name="直線コネクタ 235">
          <a:extLst>
            <a:ext uri="{FF2B5EF4-FFF2-40B4-BE49-F238E27FC236}">
              <a16:creationId xmlns:a16="http://schemas.microsoft.com/office/drawing/2014/main" id="{93B5CBE5-51E4-4EC2-92C3-8A5E5693BC65}"/>
            </a:ext>
          </a:extLst>
        </xdr:cNvPr>
        <xdr:cNvCxnSpPr/>
      </xdr:nvCxnSpPr>
      <xdr:spPr>
        <a:xfrm>
          <a:off x="8750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52070</xdr:rowOff>
    </xdr:from>
    <xdr:to>
      <xdr:col>41</xdr:col>
      <xdr:colOff>101600</xdr:colOff>
      <xdr:row>59</xdr:row>
      <xdr:rowOff>153670</xdr:rowOff>
    </xdr:to>
    <xdr:sp macro="" textlink="">
      <xdr:nvSpPr>
        <xdr:cNvPr id="237" name="楕円 236">
          <a:extLst>
            <a:ext uri="{FF2B5EF4-FFF2-40B4-BE49-F238E27FC236}">
              <a16:creationId xmlns:a16="http://schemas.microsoft.com/office/drawing/2014/main" id="{60BD7F89-1050-4AB1-837C-2B57A17EBC13}"/>
            </a:ext>
          </a:extLst>
        </xdr:cNvPr>
        <xdr:cNvSpPr/>
      </xdr:nvSpPr>
      <xdr:spPr>
        <a:xfrm>
          <a:off x="781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59</xdr:row>
      <xdr:rowOff>102870</xdr:rowOff>
    </xdr:to>
    <xdr:cxnSp macro="">
      <xdr:nvCxnSpPr>
        <xdr:cNvPr id="238" name="直線コネクタ 237">
          <a:extLst>
            <a:ext uri="{FF2B5EF4-FFF2-40B4-BE49-F238E27FC236}">
              <a16:creationId xmlns:a16="http://schemas.microsoft.com/office/drawing/2014/main" id="{80A0DCD7-D868-4172-966E-6BC5B32A02E7}"/>
            </a:ext>
          </a:extLst>
        </xdr:cNvPr>
        <xdr:cNvCxnSpPr/>
      </xdr:nvCxnSpPr>
      <xdr:spPr>
        <a:xfrm>
          <a:off x="7861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39" name="n_1aveValue【体育館・プール】&#10;一人当たり面積">
          <a:extLst>
            <a:ext uri="{FF2B5EF4-FFF2-40B4-BE49-F238E27FC236}">
              <a16:creationId xmlns:a16="http://schemas.microsoft.com/office/drawing/2014/main" id="{1B913C95-2B4B-4EB3-98A0-A72363597850}"/>
            </a:ext>
          </a:extLst>
        </xdr:cNvPr>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40" name="n_2aveValue【体育館・プール】&#10;一人当たり面積">
          <a:extLst>
            <a:ext uri="{FF2B5EF4-FFF2-40B4-BE49-F238E27FC236}">
              <a16:creationId xmlns:a16="http://schemas.microsoft.com/office/drawing/2014/main" id="{1552D780-9493-4BB9-9829-0569F377A016}"/>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41" name="n_3aveValue【体育館・プール】&#10;一人当たり面積">
          <a:extLst>
            <a:ext uri="{FF2B5EF4-FFF2-40B4-BE49-F238E27FC236}">
              <a16:creationId xmlns:a16="http://schemas.microsoft.com/office/drawing/2014/main" id="{99C0777B-DA35-4AA5-958E-69B8144A003E}"/>
            </a:ext>
          </a:extLst>
        </xdr:cNvPr>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a:extLst>
            <a:ext uri="{FF2B5EF4-FFF2-40B4-BE49-F238E27FC236}">
              <a16:creationId xmlns:a16="http://schemas.microsoft.com/office/drawing/2014/main" id="{ACB566A2-4C39-4740-B24D-28DDFA743D28}"/>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3" name="n_1mainValue【体育館・プール】&#10;一人当たり面積">
          <a:extLst>
            <a:ext uri="{FF2B5EF4-FFF2-40B4-BE49-F238E27FC236}">
              <a16:creationId xmlns:a16="http://schemas.microsoft.com/office/drawing/2014/main" id="{4115762E-A6E1-4D79-B710-B3EE8A47A6E1}"/>
            </a:ext>
          </a:extLst>
        </xdr:cNvPr>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44" name="n_2mainValue【体育館・プール】&#10;一人当たり面積">
          <a:extLst>
            <a:ext uri="{FF2B5EF4-FFF2-40B4-BE49-F238E27FC236}">
              <a16:creationId xmlns:a16="http://schemas.microsoft.com/office/drawing/2014/main" id="{D9491A7C-A77B-45EE-BD2A-D000AB3B60AD}"/>
            </a:ext>
          </a:extLst>
        </xdr:cNvPr>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170197</xdr:rowOff>
    </xdr:from>
    <xdr:ext cx="469744" cy="259045"/>
    <xdr:sp macro="" textlink="">
      <xdr:nvSpPr>
        <xdr:cNvPr id="245" name="n_3mainValue【体育館・プール】&#10;一人当たり面積">
          <a:extLst>
            <a:ext uri="{FF2B5EF4-FFF2-40B4-BE49-F238E27FC236}">
              <a16:creationId xmlns:a16="http://schemas.microsoft.com/office/drawing/2014/main" id="{5EB5B7E9-6E0B-4576-BA75-BC02A19CC720}"/>
            </a:ext>
          </a:extLst>
        </xdr:cNvPr>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654DEC7D-49CF-4CEF-A197-39FC5C5BA0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5DF553D-570C-4D94-BB14-778F67B32D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69EF3FC8-57EA-4E2A-89C3-53897DD514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1EA2F7FA-15B2-454C-9506-78C593F6FC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EAC5AE8-E390-4052-9A7E-CCBDB3F5F8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482B9FD8-E242-478A-89DB-031C4221B0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85D3B731-E72E-4FF1-A9D3-3EFE5B75DE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43DF252F-0271-4DCB-BB63-6FA47A774A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495FB321-930C-43F2-84B4-F513E944E4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67927C31-106D-40E3-A0FD-3D8EF9323D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03DEAE9C-D12D-4FDB-9E3A-88124E3827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07A7DAF1-CACC-433F-A738-563E23DF742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a:extLst>
            <a:ext uri="{FF2B5EF4-FFF2-40B4-BE49-F238E27FC236}">
              <a16:creationId xmlns:a16="http://schemas.microsoft.com/office/drawing/2014/main" id="{FCF5B421-2C1A-4A8D-A30A-60D4C9A6B88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6B442A5C-ECC7-47D5-8F82-9A8522E19E0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DF79DCB0-9D08-486B-886B-A556A7B99F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06162BDB-59B7-4F66-A241-71CCCC98AA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6BC7B77D-90F5-4B61-A5DB-3AB60F4109B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9EBE8589-FA00-4173-B26C-AFA96F2849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8210FD57-4B41-4740-8AF2-04A227BD9B2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4FB5E0E3-DBB0-4B73-A70C-353653C9304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8188EF6E-080A-454A-A3EB-E192948127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E8EF1B35-05ED-436D-ACC4-7C809B3C1B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a:extLst>
            <a:ext uri="{FF2B5EF4-FFF2-40B4-BE49-F238E27FC236}">
              <a16:creationId xmlns:a16="http://schemas.microsoft.com/office/drawing/2014/main" id="{9BB6A9AC-2374-4245-A3FA-D9C0DA0F884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7839D675-E295-4AF8-8EF5-3BD48A3C07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6D55121B-2780-4B21-9F13-53AAD8F2A95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DF1E8C3-D8C1-4479-91D5-9B48C1F90D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a:extLst>
            <a:ext uri="{FF2B5EF4-FFF2-40B4-BE49-F238E27FC236}">
              <a16:creationId xmlns:a16="http://schemas.microsoft.com/office/drawing/2014/main" id="{67464DA5-554B-4766-B8E3-6B18CC302673}"/>
            </a:ext>
          </a:extLst>
        </xdr:cNvPr>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2AD2A45B-1313-4AC3-8420-8F5BE86DC3C1}"/>
            </a:ext>
          </a:extLst>
        </xdr:cNvPr>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a:extLst>
            <a:ext uri="{FF2B5EF4-FFF2-40B4-BE49-F238E27FC236}">
              <a16:creationId xmlns:a16="http://schemas.microsoft.com/office/drawing/2014/main" id="{04D23BF7-07D5-47D3-AB02-3D7F867B258B}"/>
            </a:ext>
          </a:extLst>
        </xdr:cNvPr>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2513C92C-B573-432D-8A6F-3CA985FC5AB4}"/>
            </a:ext>
          </a:extLst>
        </xdr:cNvPr>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a:extLst>
            <a:ext uri="{FF2B5EF4-FFF2-40B4-BE49-F238E27FC236}">
              <a16:creationId xmlns:a16="http://schemas.microsoft.com/office/drawing/2014/main" id="{753F4463-3835-4F4D-AE17-AE9B793BA65E}"/>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5768A585-6B47-49FC-A222-47FE92F5BEF7}"/>
            </a:ext>
          </a:extLst>
        </xdr:cNvPr>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a:extLst>
            <a:ext uri="{FF2B5EF4-FFF2-40B4-BE49-F238E27FC236}">
              <a16:creationId xmlns:a16="http://schemas.microsoft.com/office/drawing/2014/main" id="{4A517DD9-1882-4713-BF88-4539E6AB176F}"/>
            </a:ext>
          </a:extLst>
        </xdr:cNvPr>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a:extLst>
            <a:ext uri="{FF2B5EF4-FFF2-40B4-BE49-F238E27FC236}">
              <a16:creationId xmlns:a16="http://schemas.microsoft.com/office/drawing/2014/main" id="{0678B750-9009-47E6-9747-9E04BF230AFE}"/>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a:extLst>
            <a:ext uri="{FF2B5EF4-FFF2-40B4-BE49-F238E27FC236}">
              <a16:creationId xmlns:a16="http://schemas.microsoft.com/office/drawing/2014/main" id="{2C80A4F1-9845-4546-B1AD-64CF66C6BDB2}"/>
            </a:ext>
          </a:extLst>
        </xdr:cNvPr>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a:extLst>
            <a:ext uri="{FF2B5EF4-FFF2-40B4-BE49-F238E27FC236}">
              <a16:creationId xmlns:a16="http://schemas.microsoft.com/office/drawing/2014/main" id="{85F87128-19B7-4421-A0DC-96AA3C1FE5E2}"/>
            </a:ext>
          </a:extLst>
        </xdr:cNvPr>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a:extLst>
            <a:ext uri="{FF2B5EF4-FFF2-40B4-BE49-F238E27FC236}">
              <a16:creationId xmlns:a16="http://schemas.microsoft.com/office/drawing/2014/main" id="{AE7C790D-EC06-4899-80F9-358EBB8D996F}"/>
            </a:ext>
          </a:extLst>
        </xdr:cNvPr>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540799B-5315-4B71-8D61-45999642CD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B6F799E-E62A-4026-AAD0-7DF3D455AF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A3BD94A-0E53-4F6F-ADB7-CD04303513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275B434-CBBA-4CC2-B24C-42B2619B2C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A3E351D-C6BE-4F50-AA00-B7AF1579E4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88" name="楕円 287">
          <a:extLst>
            <a:ext uri="{FF2B5EF4-FFF2-40B4-BE49-F238E27FC236}">
              <a16:creationId xmlns:a16="http://schemas.microsoft.com/office/drawing/2014/main" id="{6948F3C8-432B-412E-8F6E-AD3F0C29D80E}"/>
            </a:ext>
          </a:extLst>
        </xdr:cNvPr>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5C60C47C-AA10-4E8C-87B2-0657AFDE1747}"/>
            </a:ext>
          </a:extLst>
        </xdr:cNvPr>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90" name="楕円 289">
          <a:extLst>
            <a:ext uri="{FF2B5EF4-FFF2-40B4-BE49-F238E27FC236}">
              <a16:creationId xmlns:a16="http://schemas.microsoft.com/office/drawing/2014/main" id="{CB68EC75-5629-48A5-915F-83D4C963FA6B}"/>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132806</xdr:rowOff>
    </xdr:to>
    <xdr:cxnSp macro="">
      <xdr:nvCxnSpPr>
        <xdr:cNvPr id="291" name="直線コネクタ 290">
          <a:extLst>
            <a:ext uri="{FF2B5EF4-FFF2-40B4-BE49-F238E27FC236}">
              <a16:creationId xmlns:a16="http://schemas.microsoft.com/office/drawing/2014/main" id="{85E1D7BB-DD9A-459C-83F9-1F9E0822D9A3}"/>
            </a:ext>
          </a:extLst>
        </xdr:cNvPr>
        <xdr:cNvCxnSpPr/>
      </xdr:nvCxnSpPr>
      <xdr:spPr>
        <a:xfrm>
          <a:off x="3797300" y="1377696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116295</xdr:rowOff>
    </xdr:from>
    <xdr:to>
      <xdr:col>15</xdr:col>
      <xdr:colOff>101600</xdr:colOff>
      <xdr:row>80</xdr:row>
      <xdr:rowOff>46445</xdr:rowOff>
    </xdr:to>
    <xdr:sp macro="" textlink="">
      <xdr:nvSpPr>
        <xdr:cNvPr id="292" name="楕円 291">
          <a:extLst>
            <a:ext uri="{FF2B5EF4-FFF2-40B4-BE49-F238E27FC236}">
              <a16:creationId xmlns:a16="http://schemas.microsoft.com/office/drawing/2014/main" id="{7F0BEABF-FAF7-4D16-948F-F264036EAA22}"/>
            </a:ext>
          </a:extLst>
        </xdr:cNvPr>
        <xdr:cNvSpPr/>
      </xdr:nvSpPr>
      <xdr:spPr>
        <a:xfrm>
          <a:off x="2857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167095</xdr:rowOff>
    </xdr:from>
    <xdr:to>
      <xdr:col>19</xdr:col>
      <xdr:colOff>177800</xdr:colOff>
      <xdr:row>80</xdr:row>
      <xdr:rowOff>60961</xdr:rowOff>
    </xdr:to>
    <xdr:cxnSp macro="">
      <xdr:nvCxnSpPr>
        <xdr:cNvPr id="293" name="直線コネクタ 292">
          <a:extLst>
            <a:ext uri="{FF2B5EF4-FFF2-40B4-BE49-F238E27FC236}">
              <a16:creationId xmlns:a16="http://schemas.microsoft.com/office/drawing/2014/main" id="{9E23CE88-E6C9-494B-8C4E-F3C596041342}"/>
            </a:ext>
          </a:extLst>
        </xdr:cNvPr>
        <xdr:cNvCxnSpPr/>
      </xdr:nvCxnSpPr>
      <xdr:spPr>
        <a:xfrm>
          <a:off x="2908300" y="137116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41184</xdr:rowOff>
    </xdr:from>
    <xdr:to>
      <xdr:col>10</xdr:col>
      <xdr:colOff>165100</xdr:colOff>
      <xdr:row>79</xdr:row>
      <xdr:rowOff>142784</xdr:rowOff>
    </xdr:to>
    <xdr:sp macro="" textlink="">
      <xdr:nvSpPr>
        <xdr:cNvPr id="294" name="楕円 293">
          <a:extLst>
            <a:ext uri="{FF2B5EF4-FFF2-40B4-BE49-F238E27FC236}">
              <a16:creationId xmlns:a16="http://schemas.microsoft.com/office/drawing/2014/main" id="{9DECEA5B-D270-4655-BAE7-6893A0BEA5BE}"/>
            </a:ext>
          </a:extLst>
        </xdr:cNvPr>
        <xdr:cNvSpPr/>
      </xdr:nvSpPr>
      <xdr:spPr>
        <a:xfrm>
          <a:off x="1968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91984</xdr:rowOff>
    </xdr:from>
    <xdr:to>
      <xdr:col>15</xdr:col>
      <xdr:colOff>50800</xdr:colOff>
      <xdr:row>79</xdr:row>
      <xdr:rowOff>167095</xdr:rowOff>
    </xdr:to>
    <xdr:cxnSp macro="">
      <xdr:nvCxnSpPr>
        <xdr:cNvPr id="295" name="直線コネクタ 294">
          <a:extLst>
            <a:ext uri="{FF2B5EF4-FFF2-40B4-BE49-F238E27FC236}">
              <a16:creationId xmlns:a16="http://schemas.microsoft.com/office/drawing/2014/main" id="{B8366202-5AA1-45D1-B471-49234456EC55}"/>
            </a:ext>
          </a:extLst>
        </xdr:cNvPr>
        <xdr:cNvCxnSpPr/>
      </xdr:nvCxnSpPr>
      <xdr:spPr>
        <a:xfrm>
          <a:off x="2019300" y="136365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96" name="n_1aveValue【福祉施設】&#10;有形固定資産減価償却率">
          <a:extLst>
            <a:ext uri="{FF2B5EF4-FFF2-40B4-BE49-F238E27FC236}">
              <a16:creationId xmlns:a16="http://schemas.microsoft.com/office/drawing/2014/main" id="{1C960585-9F8D-4E44-8F08-6E832EBAE52A}"/>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297" name="n_2aveValue【福祉施設】&#10;有形固定資産減価償却率">
          <a:extLst>
            <a:ext uri="{FF2B5EF4-FFF2-40B4-BE49-F238E27FC236}">
              <a16:creationId xmlns:a16="http://schemas.microsoft.com/office/drawing/2014/main" id="{686D2FBD-EF3E-4E32-81DE-C2CFC85C92A7}"/>
            </a:ext>
          </a:extLst>
        </xdr:cNvPr>
        <xdr:cNvSpPr txBox="1"/>
      </xdr:nvSpPr>
      <xdr:spPr>
        <a:xfrm>
          <a:off x="2705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8" name="n_3aveValue【福祉施設】&#10;有形固定資産減価償却率">
          <a:extLst>
            <a:ext uri="{FF2B5EF4-FFF2-40B4-BE49-F238E27FC236}">
              <a16:creationId xmlns:a16="http://schemas.microsoft.com/office/drawing/2014/main" id="{685C0AF5-A2F8-4D46-8C4E-428AD20170FF}"/>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9" name="n_4aveValue【福祉施設】&#10;有形固定資産減価償却率">
          <a:extLst>
            <a:ext uri="{FF2B5EF4-FFF2-40B4-BE49-F238E27FC236}">
              <a16:creationId xmlns:a16="http://schemas.microsoft.com/office/drawing/2014/main" id="{8B3AF40E-F1EE-4FF6-84CE-D842B401B0A2}"/>
            </a:ext>
          </a:extLst>
        </xdr:cNvPr>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00" name="n_1mainValue【福祉施設】&#10;有形固定資産減価償却率">
          <a:extLst>
            <a:ext uri="{FF2B5EF4-FFF2-40B4-BE49-F238E27FC236}">
              <a16:creationId xmlns:a16="http://schemas.microsoft.com/office/drawing/2014/main" id="{AA2EFEDB-3470-46B0-81F0-9ECDA8E15AFC}"/>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62972</xdr:rowOff>
    </xdr:from>
    <xdr:ext cx="405111" cy="259045"/>
    <xdr:sp macro="" textlink="">
      <xdr:nvSpPr>
        <xdr:cNvPr id="301" name="n_2mainValue【福祉施設】&#10;有形固定資産減価償却率">
          <a:extLst>
            <a:ext uri="{FF2B5EF4-FFF2-40B4-BE49-F238E27FC236}">
              <a16:creationId xmlns:a16="http://schemas.microsoft.com/office/drawing/2014/main" id="{92EED5F7-CE35-49F9-A6B1-4AB3465B07B7}"/>
            </a:ext>
          </a:extLst>
        </xdr:cNvPr>
        <xdr:cNvSpPr txBox="1"/>
      </xdr:nvSpPr>
      <xdr:spPr>
        <a:xfrm>
          <a:off x="2705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133911</xdr:rowOff>
    </xdr:from>
    <xdr:ext cx="405111" cy="259045"/>
    <xdr:sp macro="" textlink="">
      <xdr:nvSpPr>
        <xdr:cNvPr id="302" name="n_3mainValue【福祉施設】&#10;有形固定資産減価償却率">
          <a:extLst>
            <a:ext uri="{FF2B5EF4-FFF2-40B4-BE49-F238E27FC236}">
              <a16:creationId xmlns:a16="http://schemas.microsoft.com/office/drawing/2014/main" id="{6ABFDB0D-A450-4F08-960D-55BEC74FDBBF}"/>
            </a:ext>
          </a:extLst>
        </xdr:cNvPr>
        <xdr:cNvSpPr txBox="1"/>
      </xdr:nvSpPr>
      <xdr:spPr>
        <a:xfrm>
          <a:off x="1816744" y="1367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714A57B-8C07-42B6-A9E2-1FE10CC714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92F747F4-ECBE-4CF4-9EB0-8A65358AF0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86B00695-38FF-4FFC-B107-FFAC4AD70F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5A4B717-7E6C-4DF6-91D6-B0AC59E23E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9FB9A2C5-660F-44FC-9597-79FF20969C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B4338908-8D1E-4243-A08D-C37F73A813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319FD6E7-F752-4EBE-B554-B61000C94D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FA18D03E-A439-47F5-8C81-5D858AE4B7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67EEDB8-68CB-4033-8B1F-72F7E587A9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B5A53BA4-537B-41EB-A8FA-DABC616542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a:extLst>
            <a:ext uri="{FF2B5EF4-FFF2-40B4-BE49-F238E27FC236}">
              <a16:creationId xmlns:a16="http://schemas.microsoft.com/office/drawing/2014/main" id="{88CD3507-1DDB-4842-A61D-6840C68EC81E}"/>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a:extLst>
            <a:ext uri="{FF2B5EF4-FFF2-40B4-BE49-F238E27FC236}">
              <a16:creationId xmlns:a16="http://schemas.microsoft.com/office/drawing/2014/main" id="{EE36EB95-721C-41C1-9E1A-CDC31B43A4B1}"/>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a:extLst>
            <a:ext uri="{FF2B5EF4-FFF2-40B4-BE49-F238E27FC236}">
              <a16:creationId xmlns:a16="http://schemas.microsoft.com/office/drawing/2014/main" id="{D0768BC5-2618-47D6-ACAC-56A144BF9BB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a:extLst>
            <a:ext uri="{FF2B5EF4-FFF2-40B4-BE49-F238E27FC236}">
              <a16:creationId xmlns:a16="http://schemas.microsoft.com/office/drawing/2014/main" id="{EDD02751-A709-4A78-B941-EF6E828B449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a:extLst>
            <a:ext uri="{FF2B5EF4-FFF2-40B4-BE49-F238E27FC236}">
              <a16:creationId xmlns:a16="http://schemas.microsoft.com/office/drawing/2014/main" id="{F6A11306-A5AA-49F4-9CF0-458AB1DC35E1}"/>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a:extLst>
            <a:ext uri="{FF2B5EF4-FFF2-40B4-BE49-F238E27FC236}">
              <a16:creationId xmlns:a16="http://schemas.microsoft.com/office/drawing/2014/main" id="{8F548DFB-D337-40A1-BEA7-111DC00ABD71}"/>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6AE7A272-70E7-4734-A0EE-B9079E3222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43CE29E9-B375-4A0B-A9EA-75129BBA68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a:extLst>
            <a:ext uri="{FF2B5EF4-FFF2-40B4-BE49-F238E27FC236}">
              <a16:creationId xmlns:a16="http://schemas.microsoft.com/office/drawing/2014/main" id="{B245C961-D90F-4D7E-A914-7D313A1A6C6B}"/>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a:extLst>
            <a:ext uri="{FF2B5EF4-FFF2-40B4-BE49-F238E27FC236}">
              <a16:creationId xmlns:a16="http://schemas.microsoft.com/office/drawing/2014/main" id="{3B426AD3-F941-47DA-9753-09989FCC0EBA}"/>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a:extLst>
            <a:ext uri="{FF2B5EF4-FFF2-40B4-BE49-F238E27FC236}">
              <a16:creationId xmlns:a16="http://schemas.microsoft.com/office/drawing/2014/main" id="{0A542978-25F1-4EA3-93BD-1951D1C7EC6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a:extLst>
            <a:ext uri="{FF2B5EF4-FFF2-40B4-BE49-F238E27FC236}">
              <a16:creationId xmlns:a16="http://schemas.microsoft.com/office/drawing/2014/main" id="{600A2B13-EB68-4843-B577-68228ACC6A2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a:extLst>
            <a:ext uri="{FF2B5EF4-FFF2-40B4-BE49-F238E27FC236}">
              <a16:creationId xmlns:a16="http://schemas.microsoft.com/office/drawing/2014/main" id="{98D0C5E7-8E24-4424-BAC4-683A42A9989E}"/>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a:extLst>
            <a:ext uri="{FF2B5EF4-FFF2-40B4-BE49-F238E27FC236}">
              <a16:creationId xmlns:a16="http://schemas.microsoft.com/office/drawing/2014/main" id="{B6632B59-20EE-4552-B87E-442E81450779}"/>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E7D6BCB-BECC-404C-B2B0-6C7BE74213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709E101B-9A4F-49E0-B68F-BD49FC2B98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D271C3B4-DBDD-4B77-B507-DDEA16C3BD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a:extLst>
            <a:ext uri="{FF2B5EF4-FFF2-40B4-BE49-F238E27FC236}">
              <a16:creationId xmlns:a16="http://schemas.microsoft.com/office/drawing/2014/main" id="{1D00E8B0-F677-4759-BF9C-DF0033BE702B}"/>
            </a:ext>
          </a:extLst>
        </xdr:cNvPr>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a:extLst>
            <a:ext uri="{FF2B5EF4-FFF2-40B4-BE49-F238E27FC236}">
              <a16:creationId xmlns:a16="http://schemas.microsoft.com/office/drawing/2014/main" id="{3EC7DF6B-AAB4-49CD-B7C1-4948C67D97BE}"/>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a:extLst>
            <a:ext uri="{FF2B5EF4-FFF2-40B4-BE49-F238E27FC236}">
              <a16:creationId xmlns:a16="http://schemas.microsoft.com/office/drawing/2014/main" id="{6AA557DA-58AA-4E44-BEEF-FBF22A2C2F84}"/>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a:extLst>
            <a:ext uri="{FF2B5EF4-FFF2-40B4-BE49-F238E27FC236}">
              <a16:creationId xmlns:a16="http://schemas.microsoft.com/office/drawing/2014/main" id="{61784F03-A61F-47F3-AE14-BD25DCED3B8E}"/>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a:extLst>
            <a:ext uri="{FF2B5EF4-FFF2-40B4-BE49-F238E27FC236}">
              <a16:creationId xmlns:a16="http://schemas.microsoft.com/office/drawing/2014/main" id="{29680416-230F-4A19-BEAC-D69FD35262C8}"/>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5" name="【福祉施設】&#10;一人当たり面積平均値テキスト">
          <a:extLst>
            <a:ext uri="{FF2B5EF4-FFF2-40B4-BE49-F238E27FC236}">
              <a16:creationId xmlns:a16="http://schemas.microsoft.com/office/drawing/2014/main" id="{5DB92AC6-97B9-434F-8654-008A2D748784}"/>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a:extLst>
            <a:ext uri="{FF2B5EF4-FFF2-40B4-BE49-F238E27FC236}">
              <a16:creationId xmlns:a16="http://schemas.microsoft.com/office/drawing/2014/main" id="{CE35FD5F-A2A6-46FC-8E13-C8B08ABCFD3F}"/>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a:extLst>
            <a:ext uri="{FF2B5EF4-FFF2-40B4-BE49-F238E27FC236}">
              <a16:creationId xmlns:a16="http://schemas.microsoft.com/office/drawing/2014/main" id="{32CD41C8-800A-4B88-A112-AF8F56AC3463}"/>
            </a:ext>
          </a:extLst>
        </xdr:cNvPr>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a:extLst>
            <a:ext uri="{FF2B5EF4-FFF2-40B4-BE49-F238E27FC236}">
              <a16:creationId xmlns:a16="http://schemas.microsoft.com/office/drawing/2014/main" id="{0EBA3619-80DA-4267-B4EA-239A2A68B557}"/>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a:extLst>
            <a:ext uri="{FF2B5EF4-FFF2-40B4-BE49-F238E27FC236}">
              <a16:creationId xmlns:a16="http://schemas.microsoft.com/office/drawing/2014/main" id="{2E444747-2536-410E-948F-0ABFE0FE8331}"/>
            </a:ext>
          </a:extLst>
        </xdr:cNvPr>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40" name="フローチャート: 判断 339">
          <a:extLst>
            <a:ext uri="{FF2B5EF4-FFF2-40B4-BE49-F238E27FC236}">
              <a16:creationId xmlns:a16="http://schemas.microsoft.com/office/drawing/2014/main" id="{3FABA7DE-A634-48C9-A6DB-7A8EF5B797A6}"/>
            </a:ext>
          </a:extLst>
        </xdr:cNvPr>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6EDC2D4-0E96-4536-844B-45E6F75EA5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B02267E-FD80-41A3-B261-1C69423540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D2DE0F5-7280-404C-AF7C-1041A6FC39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5D948EC-B02C-4275-8CCD-A843A91463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A0E84A9-987F-4D45-9CC2-09BC3E9675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6" name="楕円 345">
          <a:extLst>
            <a:ext uri="{FF2B5EF4-FFF2-40B4-BE49-F238E27FC236}">
              <a16:creationId xmlns:a16="http://schemas.microsoft.com/office/drawing/2014/main" id="{DD6440C1-972A-47F7-B705-F3CDA0CFF3A6}"/>
            </a:ext>
          </a:extLst>
        </xdr:cNvPr>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47" name="【福祉施設】&#10;一人当たり面積該当値テキスト">
          <a:extLst>
            <a:ext uri="{FF2B5EF4-FFF2-40B4-BE49-F238E27FC236}">
              <a16:creationId xmlns:a16="http://schemas.microsoft.com/office/drawing/2014/main" id="{D7A35692-5467-4E45-A7F2-F800BFC4A8B1}"/>
            </a:ext>
          </a:extLst>
        </xdr:cNvPr>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48" name="楕円 347">
          <a:extLst>
            <a:ext uri="{FF2B5EF4-FFF2-40B4-BE49-F238E27FC236}">
              <a16:creationId xmlns:a16="http://schemas.microsoft.com/office/drawing/2014/main" id="{AEA8C7C5-9C91-4CE6-98C0-83C66696F0D8}"/>
            </a:ext>
          </a:extLst>
        </xdr:cNvPr>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49" name="直線コネクタ 348">
          <a:extLst>
            <a:ext uri="{FF2B5EF4-FFF2-40B4-BE49-F238E27FC236}">
              <a16:creationId xmlns:a16="http://schemas.microsoft.com/office/drawing/2014/main" id="{4B619370-C65F-4947-8218-3CBA1E1C055F}"/>
            </a:ext>
          </a:extLst>
        </xdr:cNvPr>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0" name="楕円 349">
          <a:extLst>
            <a:ext uri="{FF2B5EF4-FFF2-40B4-BE49-F238E27FC236}">
              <a16:creationId xmlns:a16="http://schemas.microsoft.com/office/drawing/2014/main" id="{D822BE23-B7C4-47DA-B6D4-25C2DCAC2782}"/>
            </a:ext>
          </a:extLst>
        </xdr:cNvPr>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51" name="直線コネクタ 350">
          <a:extLst>
            <a:ext uri="{FF2B5EF4-FFF2-40B4-BE49-F238E27FC236}">
              <a16:creationId xmlns:a16="http://schemas.microsoft.com/office/drawing/2014/main" id="{6F838005-35F5-47C1-AABF-0C831EA26B80}"/>
            </a:ext>
          </a:extLst>
        </xdr:cNvPr>
        <xdr:cNvCxnSpPr/>
      </xdr:nvCxnSpPr>
      <xdr:spPr>
        <a:xfrm>
          <a:off x="8750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2" name="楕円 351">
          <a:extLst>
            <a:ext uri="{FF2B5EF4-FFF2-40B4-BE49-F238E27FC236}">
              <a16:creationId xmlns:a16="http://schemas.microsoft.com/office/drawing/2014/main" id="{D75D4DBC-9342-45FB-9A5D-9E0361837B9C}"/>
            </a:ext>
          </a:extLst>
        </xdr:cNvPr>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53" name="直線コネクタ 352">
          <a:extLst>
            <a:ext uri="{FF2B5EF4-FFF2-40B4-BE49-F238E27FC236}">
              <a16:creationId xmlns:a16="http://schemas.microsoft.com/office/drawing/2014/main" id="{3E47FB91-6AF2-4C89-96D1-73C5EC7F86AB}"/>
            </a:ext>
          </a:extLst>
        </xdr:cNvPr>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54" name="n_1aveValue【福祉施設】&#10;一人当たり面積">
          <a:extLst>
            <a:ext uri="{FF2B5EF4-FFF2-40B4-BE49-F238E27FC236}">
              <a16:creationId xmlns:a16="http://schemas.microsoft.com/office/drawing/2014/main" id="{209968EB-226E-4BD9-8EB9-6C436B19ED41}"/>
            </a:ext>
          </a:extLst>
        </xdr:cNvPr>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55" name="n_2aveValue【福祉施設】&#10;一人当たり面積">
          <a:extLst>
            <a:ext uri="{FF2B5EF4-FFF2-40B4-BE49-F238E27FC236}">
              <a16:creationId xmlns:a16="http://schemas.microsoft.com/office/drawing/2014/main" id="{AB0D2EA8-4ABA-40A3-BDE3-D11FBB9DF9CB}"/>
            </a:ext>
          </a:extLst>
        </xdr:cNvPr>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a:extLst>
            <a:ext uri="{FF2B5EF4-FFF2-40B4-BE49-F238E27FC236}">
              <a16:creationId xmlns:a16="http://schemas.microsoft.com/office/drawing/2014/main" id="{5A876BE9-7BF6-44EE-B856-CB1DB52E075A}"/>
            </a:ext>
          </a:extLst>
        </xdr:cNvPr>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7" name="n_4aveValue【福祉施設】&#10;一人当たり面積">
          <a:extLst>
            <a:ext uri="{FF2B5EF4-FFF2-40B4-BE49-F238E27FC236}">
              <a16:creationId xmlns:a16="http://schemas.microsoft.com/office/drawing/2014/main" id="{1885585D-1B6A-4979-A274-61672619DC08}"/>
            </a:ext>
          </a:extLst>
        </xdr:cNvPr>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58" name="n_1mainValue【福祉施設】&#10;一人当たり面積">
          <a:extLst>
            <a:ext uri="{FF2B5EF4-FFF2-40B4-BE49-F238E27FC236}">
              <a16:creationId xmlns:a16="http://schemas.microsoft.com/office/drawing/2014/main" id="{CFD0406C-E648-4CDA-A299-C5C4417550CE}"/>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9" name="n_2mainValue【福祉施設】&#10;一人当たり面積">
          <a:extLst>
            <a:ext uri="{FF2B5EF4-FFF2-40B4-BE49-F238E27FC236}">
              <a16:creationId xmlns:a16="http://schemas.microsoft.com/office/drawing/2014/main" id="{96B30A40-A381-4886-82B1-EDB1F5B85763}"/>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0" name="n_3mainValue【福祉施設】&#10;一人当たり面積">
          <a:extLst>
            <a:ext uri="{FF2B5EF4-FFF2-40B4-BE49-F238E27FC236}">
              <a16:creationId xmlns:a16="http://schemas.microsoft.com/office/drawing/2014/main" id="{61BBF04E-BE4C-4AD9-A007-CC02A311EF26}"/>
            </a:ext>
          </a:extLst>
        </xdr:cNvPr>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AFBC84AA-6178-4EDC-BB3A-AB2FFCF8C7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7BF9F0F-4BC5-4018-A74B-313D855DDA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7CA81C4-91E2-4972-B5FA-11D4656716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0271F5D-0D2F-4AB0-A36C-EA3B9D8B28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6D74AD0C-8088-4EF8-9955-0D6A0C25C2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CE0BC06B-0EA7-41DF-87B5-61592137B4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AE9970DB-1AE5-4100-8BAC-7A090560D3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2D3A6304-343E-4C9F-BB71-686B5F7E74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5B7FA48D-EF8A-4292-88B3-5B891E93663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1B81E61A-5990-4239-B48B-8A6310442BA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B4105373-D27A-4858-AA74-638585A5D84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EB2A0607-2C7F-4B12-84C9-43FA50447E6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676E8CA2-DA3A-47BF-9450-4D7438C3D1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24BBB167-D64E-4855-B2EE-878787460CC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F16ED359-7E4E-48C6-A41A-546F55C02B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B0E3CDED-3C53-4F78-9E31-B5B6546C026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4CAE3918-9624-4421-AEBC-45274A48298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7213516C-C6DC-4D76-9C1F-85FF5B656A8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E63005D1-72B1-488D-A488-93B5379DB6A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F38B58AF-AB13-4998-BB7E-773656C0ADF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1F9E54B0-FDE6-4C06-882B-4F8481EF30B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16E348C9-4079-4A80-882C-FC9AEE26F62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E4334E63-AAAB-4A3D-A7BA-0BE8CB12AD2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D5244618-4C02-411A-98B2-9769B57DAF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99979808-7AFC-455F-BFBA-7DB9021103F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a:extLst>
            <a:ext uri="{FF2B5EF4-FFF2-40B4-BE49-F238E27FC236}">
              <a16:creationId xmlns:a16="http://schemas.microsoft.com/office/drawing/2014/main" id="{96DB8076-D928-4E8B-8EDC-C24E09070B18}"/>
            </a:ext>
          </a:extLst>
        </xdr:cNvPr>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050F6570-8A35-493D-A251-81CC81A2A499}"/>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a:extLst>
            <a:ext uri="{FF2B5EF4-FFF2-40B4-BE49-F238E27FC236}">
              <a16:creationId xmlns:a16="http://schemas.microsoft.com/office/drawing/2014/main" id="{3B9729B7-0E76-4E58-82EE-ED87CE7804CE}"/>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851CA7B0-F88C-46E0-BD78-186E620B265A}"/>
            </a:ext>
          </a:extLst>
        </xdr:cNvPr>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a:extLst>
            <a:ext uri="{FF2B5EF4-FFF2-40B4-BE49-F238E27FC236}">
              <a16:creationId xmlns:a16="http://schemas.microsoft.com/office/drawing/2014/main" id="{29D7EB74-3A56-404F-A679-7135DAB18BE0}"/>
            </a:ext>
          </a:extLst>
        </xdr:cNvPr>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75626D40-055D-45DF-B5D1-7F136F4CBD5D}"/>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a:extLst>
            <a:ext uri="{FF2B5EF4-FFF2-40B4-BE49-F238E27FC236}">
              <a16:creationId xmlns:a16="http://schemas.microsoft.com/office/drawing/2014/main" id="{2810E886-BFAF-4A60-95F1-688BC8B436CE}"/>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a:extLst>
            <a:ext uri="{FF2B5EF4-FFF2-40B4-BE49-F238E27FC236}">
              <a16:creationId xmlns:a16="http://schemas.microsoft.com/office/drawing/2014/main" id="{55475D00-98E3-4163-9179-041553C385E1}"/>
            </a:ext>
          </a:extLst>
        </xdr:cNvPr>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a:extLst>
            <a:ext uri="{FF2B5EF4-FFF2-40B4-BE49-F238E27FC236}">
              <a16:creationId xmlns:a16="http://schemas.microsoft.com/office/drawing/2014/main" id="{2FECB1B6-4AE2-4882-B7AE-5095421EA692}"/>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a:extLst>
            <a:ext uri="{FF2B5EF4-FFF2-40B4-BE49-F238E27FC236}">
              <a16:creationId xmlns:a16="http://schemas.microsoft.com/office/drawing/2014/main" id="{4093E550-A11E-47E2-B76C-484B4AB349AB}"/>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6" name="フローチャート: 判断 395">
          <a:extLst>
            <a:ext uri="{FF2B5EF4-FFF2-40B4-BE49-F238E27FC236}">
              <a16:creationId xmlns:a16="http://schemas.microsoft.com/office/drawing/2014/main" id="{30DAAE2C-B336-41EA-B2AF-3470925E9E94}"/>
            </a:ext>
          </a:extLst>
        </xdr:cNvPr>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556EA24-276C-40AB-B8B4-071A866C59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23297C7-95A2-457C-9888-20096FE7C8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665319E-3551-4074-82B5-7B0AE9F46C9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A369702-CD8C-4447-81C2-BFBC77D4FB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94AED18-F856-474C-8FEA-FCBC916BF6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02" name="楕円 401">
          <a:extLst>
            <a:ext uri="{FF2B5EF4-FFF2-40B4-BE49-F238E27FC236}">
              <a16:creationId xmlns:a16="http://schemas.microsoft.com/office/drawing/2014/main" id="{678140D0-7CD2-408C-9D57-F4880FCE930B}"/>
            </a:ext>
          </a:extLst>
        </xdr:cNvPr>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1D200EFB-2B09-433B-B5C8-EFC85DBD3FCE}"/>
            </a:ext>
          </a:extLst>
        </xdr:cNvPr>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04" name="楕円 403">
          <a:extLst>
            <a:ext uri="{FF2B5EF4-FFF2-40B4-BE49-F238E27FC236}">
              <a16:creationId xmlns:a16="http://schemas.microsoft.com/office/drawing/2014/main" id="{00B376C0-D1E0-4903-ABC3-6683DCB9BB36}"/>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30480</xdr:rowOff>
    </xdr:to>
    <xdr:cxnSp macro="">
      <xdr:nvCxnSpPr>
        <xdr:cNvPr id="405" name="直線コネクタ 404">
          <a:extLst>
            <a:ext uri="{FF2B5EF4-FFF2-40B4-BE49-F238E27FC236}">
              <a16:creationId xmlns:a16="http://schemas.microsoft.com/office/drawing/2014/main" id="{F6410D27-949E-4D87-AB31-0BD7722C2721}"/>
            </a:ext>
          </a:extLst>
        </xdr:cNvPr>
        <xdr:cNvCxnSpPr/>
      </xdr:nvCxnSpPr>
      <xdr:spPr>
        <a:xfrm>
          <a:off x="3797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154395</xdr:rowOff>
    </xdr:from>
    <xdr:to>
      <xdr:col>15</xdr:col>
      <xdr:colOff>101600</xdr:colOff>
      <xdr:row>109</xdr:row>
      <xdr:rowOff>84545</xdr:rowOff>
    </xdr:to>
    <xdr:sp macro="" textlink="">
      <xdr:nvSpPr>
        <xdr:cNvPr id="406" name="楕円 405">
          <a:extLst>
            <a:ext uri="{FF2B5EF4-FFF2-40B4-BE49-F238E27FC236}">
              <a16:creationId xmlns:a16="http://schemas.microsoft.com/office/drawing/2014/main" id="{48719716-7756-4022-80EE-79EE2D32D6DD}"/>
            </a:ext>
          </a:extLst>
        </xdr:cNvPr>
        <xdr:cNvSpPr/>
      </xdr:nvSpPr>
      <xdr:spPr>
        <a:xfrm>
          <a:off x="2857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33745</xdr:rowOff>
    </xdr:to>
    <xdr:cxnSp macro="">
      <xdr:nvCxnSpPr>
        <xdr:cNvPr id="407" name="直線コネクタ 406">
          <a:extLst>
            <a:ext uri="{FF2B5EF4-FFF2-40B4-BE49-F238E27FC236}">
              <a16:creationId xmlns:a16="http://schemas.microsoft.com/office/drawing/2014/main" id="{95DD7A67-F757-40EA-9DB0-AB1DB4C5D9B7}"/>
            </a:ext>
          </a:extLst>
        </xdr:cNvPr>
        <xdr:cNvCxnSpPr/>
      </xdr:nvCxnSpPr>
      <xdr:spPr>
        <a:xfrm flipV="1">
          <a:off x="2908300" y="187185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154395</xdr:rowOff>
    </xdr:from>
    <xdr:to>
      <xdr:col>10</xdr:col>
      <xdr:colOff>165100</xdr:colOff>
      <xdr:row>109</xdr:row>
      <xdr:rowOff>84545</xdr:rowOff>
    </xdr:to>
    <xdr:sp macro="" textlink="">
      <xdr:nvSpPr>
        <xdr:cNvPr id="408" name="楕円 407">
          <a:extLst>
            <a:ext uri="{FF2B5EF4-FFF2-40B4-BE49-F238E27FC236}">
              <a16:creationId xmlns:a16="http://schemas.microsoft.com/office/drawing/2014/main" id="{F28FCBB7-84C7-4AC1-A175-C278D43AF7D7}"/>
            </a:ext>
          </a:extLst>
        </xdr:cNvPr>
        <xdr:cNvSpPr/>
      </xdr:nvSpPr>
      <xdr:spPr>
        <a:xfrm>
          <a:off x="1968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33745</xdr:rowOff>
    </xdr:from>
    <xdr:to>
      <xdr:col>15</xdr:col>
      <xdr:colOff>50800</xdr:colOff>
      <xdr:row>109</xdr:row>
      <xdr:rowOff>33745</xdr:rowOff>
    </xdr:to>
    <xdr:cxnSp macro="">
      <xdr:nvCxnSpPr>
        <xdr:cNvPr id="409" name="直線コネクタ 408">
          <a:extLst>
            <a:ext uri="{FF2B5EF4-FFF2-40B4-BE49-F238E27FC236}">
              <a16:creationId xmlns:a16="http://schemas.microsoft.com/office/drawing/2014/main" id="{1756DD7C-2ED5-415C-AC2F-5FBA9D1A9683}"/>
            </a:ext>
          </a:extLst>
        </xdr:cNvPr>
        <xdr:cNvCxnSpPr/>
      </xdr:nvCxnSpPr>
      <xdr:spPr>
        <a:xfrm>
          <a:off x="2019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a:extLst>
            <a:ext uri="{FF2B5EF4-FFF2-40B4-BE49-F238E27FC236}">
              <a16:creationId xmlns:a16="http://schemas.microsoft.com/office/drawing/2014/main" id="{29EFF5B9-91A6-469B-968F-F24B90F07387}"/>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a:extLst>
            <a:ext uri="{FF2B5EF4-FFF2-40B4-BE49-F238E27FC236}">
              <a16:creationId xmlns:a16="http://schemas.microsoft.com/office/drawing/2014/main" id="{8F971D9A-D2F4-4F08-B7B4-D8DDD5565BF9}"/>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2" name="n_3aveValue【市民会館】&#10;有形固定資産減価償却率">
          <a:extLst>
            <a:ext uri="{FF2B5EF4-FFF2-40B4-BE49-F238E27FC236}">
              <a16:creationId xmlns:a16="http://schemas.microsoft.com/office/drawing/2014/main" id="{DBEC440C-8087-4C6F-8FD8-35AC3CD95F16}"/>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13" name="n_4aveValue【市民会館】&#10;有形固定資産減価償却率">
          <a:extLst>
            <a:ext uri="{FF2B5EF4-FFF2-40B4-BE49-F238E27FC236}">
              <a16:creationId xmlns:a16="http://schemas.microsoft.com/office/drawing/2014/main" id="{F350B30D-4873-406E-A8E6-2ABCA7921EEE}"/>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14" name="n_1mainValue【市民会館】&#10;有形固定資産減価償却率">
          <a:extLst>
            <a:ext uri="{FF2B5EF4-FFF2-40B4-BE49-F238E27FC236}">
              <a16:creationId xmlns:a16="http://schemas.microsoft.com/office/drawing/2014/main" id="{C8987AF5-167B-419A-9442-81B339F1E697}"/>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75672</xdr:rowOff>
    </xdr:from>
    <xdr:ext cx="405111" cy="259045"/>
    <xdr:sp macro="" textlink="">
      <xdr:nvSpPr>
        <xdr:cNvPr id="415" name="n_2mainValue【市民会館】&#10;有形固定資産減価償却率">
          <a:extLst>
            <a:ext uri="{FF2B5EF4-FFF2-40B4-BE49-F238E27FC236}">
              <a16:creationId xmlns:a16="http://schemas.microsoft.com/office/drawing/2014/main" id="{0543034C-124C-4C29-8E36-5EA2A9E67093}"/>
            </a:ext>
          </a:extLst>
        </xdr:cNvPr>
        <xdr:cNvSpPr txBox="1"/>
      </xdr:nvSpPr>
      <xdr:spPr>
        <a:xfrm>
          <a:off x="2705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75672</xdr:rowOff>
    </xdr:from>
    <xdr:ext cx="405111" cy="259045"/>
    <xdr:sp macro="" textlink="">
      <xdr:nvSpPr>
        <xdr:cNvPr id="416" name="n_3mainValue【市民会館】&#10;有形固定資産減価償却率">
          <a:extLst>
            <a:ext uri="{FF2B5EF4-FFF2-40B4-BE49-F238E27FC236}">
              <a16:creationId xmlns:a16="http://schemas.microsoft.com/office/drawing/2014/main" id="{2F88EC02-4BF0-41BC-AE3A-8FB6300CFA2B}"/>
            </a:ext>
          </a:extLst>
        </xdr:cNvPr>
        <xdr:cNvSpPr txBox="1"/>
      </xdr:nvSpPr>
      <xdr:spPr>
        <a:xfrm>
          <a:off x="1816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98533B91-0F50-4680-AB6E-709A4A6A5E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8898AD6B-7645-4151-833B-7B9BFFFACA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3CC4D28A-8FCF-4231-A0B8-67EC6F30C3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9D20691D-F2D7-48A1-B808-E0EF628EF2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B91D7A0F-F4C2-40C3-A186-6E3927DEB7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D115C495-1B2A-4D8A-B02E-CFD7853B8D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CFD1F696-D33F-4C5B-8A58-71A45CBC18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56345F63-F76B-4FDF-991A-F3854EF26B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AE21BF03-4F62-416E-99D3-A172CB2751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D9E1D94-A115-472A-9553-2ED2731B546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27D30DFA-0F5D-43D4-9CED-4D415C799E2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C2500D13-6305-45EC-9339-00DD6586835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E54B23D-81E7-4339-B2CA-359D36453CD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51938CC5-D4A1-4B95-8D9B-B41446C402A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C7E9F2-B2E6-4676-AFF1-BCC28C821B4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3E0F17B-A4DC-4908-BD07-38CCA5F4C73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4366C6B5-6609-416C-967B-1D7A65FA48F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BD2F0871-8FAA-4FBB-97F1-C407086824E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44E4E4F3-9A3C-446F-A2EA-F17292A5A13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E6605B81-BF5D-494C-AD23-D6F7329E325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970F29FE-31CF-411F-B362-3F1367B16A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61054B81-1A32-41A2-A500-7A2C92084EA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BA918729-BC0F-46C2-A615-266C565A0D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a:extLst>
            <a:ext uri="{FF2B5EF4-FFF2-40B4-BE49-F238E27FC236}">
              <a16:creationId xmlns:a16="http://schemas.microsoft.com/office/drawing/2014/main" id="{6A1F6DD9-8310-40F6-912C-A747E8FFFA3F}"/>
            </a:ext>
          </a:extLst>
        </xdr:cNvPr>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a:extLst>
            <a:ext uri="{FF2B5EF4-FFF2-40B4-BE49-F238E27FC236}">
              <a16:creationId xmlns:a16="http://schemas.microsoft.com/office/drawing/2014/main" id="{42DF72BF-85FE-4450-B3D4-88A8BDD59832}"/>
            </a:ext>
          </a:extLst>
        </xdr:cNvPr>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a:extLst>
            <a:ext uri="{FF2B5EF4-FFF2-40B4-BE49-F238E27FC236}">
              <a16:creationId xmlns:a16="http://schemas.microsoft.com/office/drawing/2014/main" id="{CD407108-085C-4E72-8079-86F11A8C71B0}"/>
            </a:ext>
          </a:extLst>
        </xdr:cNvPr>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a:extLst>
            <a:ext uri="{FF2B5EF4-FFF2-40B4-BE49-F238E27FC236}">
              <a16:creationId xmlns:a16="http://schemas.microsoft.com/office/drawing/2014/main" id="{FDB28379-F84E-4313-9506-CD15EB840830}"/>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a:extLst>
            <a:ext uri="{FF2B5EF4-FFF2-40B4-BE49-F238E27FC236}">
              <a16:creationId xmlns:a16="http://schemas.microsoft.com/office/drawing/2014/main" id="{3CDA0280-567D-4EE5-9AC5-4A219D4235FB}"/>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a:extLst>
            <a:ext uri="{FF2B5EF4-FFF2-40B4-BE49-F238E27FC236}">
              <a16:creationId xmlns:a16="http://schemas.microsoft.com/office/drawing/2014/main" id="{A936F2D0-297D-46EB-9C55-CDA6497F245A}"/>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a:extLst>
            <a:ext uri="{FF2B5EF4-FFF2-40B4-BE49-F238E27FC236}">
              <a16:creationId xmlns:a16="http://schemas.microsoft.com/office/drawing/2014/main" id="{A536C65B-ABFC-4563-B1B5-5EF2DA7EF6CC}"/>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a:extLst>
            <a:ext uri="{FF2B5EF4-FFF2-40B4-BE49-F238E27FC236}">
              <a16:creationId xmlns:a16="http://schemas.microsoft.com/office/drawing/2014/main" id="{BFCBC256-1F8F-4E4C-B62D-131C67C56284}"/>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a:extLst>
            <a:ext uri="{FF2B5EF4-FFF2-40B4-BE49-F238E27FC236}">
              <a16:creationId xmlns:a16="http://schemas.microsoft.com/office/drawing/2014/main" id="{44C6F8ED-4461-466C-8C41-DE6991C8972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a:extLst>
            <a:ext uri="{FF2B5EF4-FFF2-40B4-BE49-F238E27FC236}">
              <a16:creationId xmlns:a16="http://schemas.microsoft.com/office/drawing/2014/main" id="{1806C385-807C-4A05-B9CA-2E6E1F37FC99}"/>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50" name="フローチャート: 判断 449">
          <a:extLst>
            <a:ext uri="{FF2B5EF4-FFF2-40B4-BE49-F238E27FC236}">
              <a16:creationId xmlns:a16="http://schemas.microsoft.com/office/drawing/2014/main" id="{0D412486-5F57-4693-8C09-D89E95A74848}"/>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5646738-B414-41F4-9B59-24900E9090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4FDFD36-6D6A-4C83-BADE-8204FADA61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2A0FEDC-4DBA-4397-BF16-C0FD325E45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0CCB6BF-0F46-4A82-8B84-C43DF996768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DA06403-C951-45E7-96B3-A9884B6871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56" name="楕円 455">
          <a:extLst>
            <a:ext uri="{FF2B5EF4-FFF2-40B4-BE49-F238E27FC236}">
              <a16:creationId xmlns:a16="http://schemas.microsoft.com/office/drawing/2014/main" id="{7832EEAA-0638-48D5-8089-335ED2C313AB}"/>
            </a:ext>
          </a:extLst>
        </xdr:cNvPr>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142257</xdr:rowOff>
    </xdr:from>
    <xdr:ext cx="469744" cy="259045"/>
    <xdr:sp macro="" textlink="">
      <xdr:nvSpPr>
        <xdr:cNvPr id="457" name="【市民会館】&#10;一人当たり面積該当値テキスト">
          <a:extLst>
            <a:ext uri="{FF2B5EF4-FFF2-40B4-BE49-F238E27FC236}">
              <a16:creationId xmlns:a16="http://schemas.microsoft.com/office/drawing/2014/main" id="{BFEFF599-5ECC-4F49-B9E4-146311CEE2D6}"/>
            </a:ext>
          </a:extLst>
        </xdr:cNvPr>
        <xdr:cNvSpPr txBox="1"/>
      </xdr:nvSpPr>
      <xdr:spPr>
        <a:xfrm>
          <a:off x="10515600" y="18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58" name="楕円 457">
          <a:extLst>
            <a:ext uri="{FF2B5EF4-FFF2-40B4-BE49-F238E27FC236}">
              <a16:creationId xmlns:a16="http://schemas.microsoft.com/office/drawing/2014/main" id="{21497EEC-271C-4FCC-8643-95AE7B73E3AC}"/>
            </a:ext>
          </a:extLst>
        </xdr:cNvPr>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59" name="直線コネクタ 458">
          <a:extLst>
            <a:ext uri="{FF2B5EF4-FFF2-40B4-BE49-F238E27FC236}">
              <a16:creationId xmlns:a16="http://schemas.microsoft.com/office/drawing/2014/main" id="{833D5848-4C2E-4933-9B8A-9F24E044E603}"/>
            </a:ext>
          </a:extLst>
        </xdr:cNvPr>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60" name="楕円 459">
          <a:extLst>
            <a:ext uri="{FF2B5EF4-FFF2-40B4-BE49-F238E27FC236}">
              <a16:creationId xmlns:a16="http://schemas.microsoft.com/office/drawing/2014/main" id="{40068B10-1549-42C1-A7FA-206B6D298E12}"/>
            </a:ext>
          </a:extLst>
        </xdr:cNvPr>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61" name="直線コネクタ 460">
          <a:extLst>
            <a:ext uri="{FF2B5EF4-FFF2-40B4-BE49-F238E27FC236}">
              <a16:creationId xmlns:a16="http://schemas.microsoft.com/office/drawing/2014/main" id="{C3F08415-D7F4-403C-B20F-2406300A508D}"/>
            </a:ext>
          </a:extLst>
        </xdr:cNvPr>
        <xdr:cNvCxnSpPr/>
      </xdr:nvCxnSpPr>
      <xdr:spPr>
        <a:xfrm>
          <a:off x="8750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62" name="楕円 461">
          <a:extLst>
            <a:ext uri="{FF2B5EF4-FFF2-40B4-BE49-F238E27FC236}">
              <a16:creationId xmlns:a16="http://schemas.microsoft.com/office/drawing/2014/main" id="{CBA59F6D-9612-41F6-A329-84F96A2B0081}"/>
            </a:ext>
          </a:extLst>
        </xdr:cNvPr>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63" name="直線コネクタ 462">
          <a:extLst>
            <a:ext uri="{FF2B5EF4-FFF2-40B4-BE49-F238E27FC236}">
              <a16:creationId xmlns:a16="http://schemas.microsoft.com/office/drawing/2014/main" id="{58BF8F90-7C30-4AED-B60F-FE38B2B29CDE}"/>
            </a:ext>
          </a:extLst>
        </xdr:cNvPr>
        <xdr:cNvCxnSpPr/>
      </xdr:nvCxnSpPr>
      <xdr:spPr>
        <a:xfrm>
          <a:off x="7861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a:extLst>
            <a:ext uri="{FF2B5EF4-FFF2-40B4-BE49-F238E27FC236}">
              <a16:creationId xmlns:a16="http://schemas.microsoft.com/office/drawing/2014/main" id="{B5231CA6-D673-4B8D-88D1-F411B7F1768E}"/>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a:extLst>
            <a:ext uri="{FF2B5EF4-FFF2-40B4-BE49-F238E27FC236}">
              <a16:creationId xmlns:a16="http://schemas.microsoft.com/office/drawing/2014/main" id="{B49D9C24-BC96-4DA0-BEC4-589C1D8D84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6" name="n_3aveValue【市民会館】&#10;一人当たり面積">
          <a:extLst>
            <a:ext uri="{FF2B5EF4-FFF2-40B4-BE49-F238E27FC236}">
              <a16:creationId xmlns:a16="http://schemas.microsoft.com/office/drawing/2014/main" id="{B32E4BD5-BB97-419B-9F98-1EC8C012D29A}"/>
            </a:ext>
          </a:extLst>
        </xdr:cNvPr>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7" name="n_4aveValue【市民会館】&#10;一人当たり面積">
          <a:extLst>
            <a:ext uri="{FF2B5EF4-FFF2-40B4-BE49-F238E27FC236}">
              <a16:creationId xmlns:a16="http://schemas.microsoft.com/office/drawing/2014/main" id="{23BD6A81-F423-4665-AAA0-8AAB8F0D2982}"/>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68" name="n_1mainValue【市民会館】&#10;一人当たり面積">
          <a:extLst>
            <a:ext uri="{FF2B5EF4-FFF2-40B4-BE49-F238E27FC236}">
              <a16:creationId xmlns:a16="http://schemas.microsoft.com/office/drawing/2014/main" id="{79C52C3B-222C-4418-BEA9-8FF3A2D0A901}"/>
            </a:ext>
          </a:extLst>
        </xdr:cNvPr>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69" name="n_2mainValue【市民会館】&#10;一人当たり面積">
          <a:extLst>
            <a:ext uri="{FF2B5EF4-FFF2-40B4-BE49-F238E27FC236}">
              <a16:creationId xmlns:a16="http://schemas.microsoft.com/office/drawing/2014/main" id="{5F7DC9E3-5F77-4B66-B5DA-C622CC29863F}"/>
            </a:ext>
          </a:extLst>
        </xdr:cNvPr>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70" name="n_3mainValue【市民会館】&#10;一人当たり面積">
          <a:extLst>
            <a:ext uri="{FF2B5EF4-FFF2-40B4-BE49-F238E27FC236}">
              <a16:creationId xmlns:a16="http://schemas.microsoft.com/office/drawing/2014/main" id="{E30727BB-8EC6-4F5E-8EC0-6710DB9D037C}"/>
            </a:ext>
          </a:extLst>
        </xdr:cNvPr>
        <xdr:cNvSpPr txBox="1"/>
      </xdr:nvSpPr>
      <xdr:spPr>
        <a:xfrm>
          <a:off x="7626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37A7F199-046B-4540-A1A8-AF650A4B62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A20EBE3A-1831-49FB-B299-ADF338FD23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56AF7EE1-3EFC-4A1E-8213-8A6CBCACC6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EE2FF162-8CB2-4ADE-B066-5C7963C89D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FB48576E-0ADD-4904-BA3C-247844F66F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D3F9E0B2-E7F4-46A6-BBDC-A3A892609A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585051CB-412D-4555-BD6D-75C595398C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1F6F22D1-0E4C-4360-AC6D-FE5EC91E4B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F9A7CB6D-46D2-442C-96A4-32716A1BC0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ABC57E0-2D12-4220-B68C-D00F1F0A91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BB33397D-403F-4FC2-8E3A-C460C74CB4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a:extLst>
            <a:ext uri="{FF2B5EF4-FFF2-40B4-BE49-F238E27FC236}">
              <a16:creationId xmlns:a16="http://schemas.microsoft.com/office/drawing/2014/main" id="{2508BFAB-479D-4B60-8E21-EDEF27BB315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a:extLst>
            <a:ext uri="{FF2B5EF4-FFF2-40B4-BE49-F238E27FC236}">
              <a16:creationId xmlns:a16="http://schemas.microsoft.com/office/drawing/2014/main" id="{98AC7BE4-C6DD-45F7-A667-9DEC6BE0FA0A}"/>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a:extLst>
            <a:ext uri="{FF2B5EF4-FFF2-40B4-BE49-F238E27FC236}">
              <a16:creationId xmlns:a16="http://schemas.microsoft.com/office/drawing/2014/main" id="{A94E9D2C-10C5-433E-B7DE-17A27B12B52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a:extLst>
            <a:ext uri="{FF2B5EF4-FFF2-40B4-BE49-F238E27FC236}">
              <a16:creationId xmlns:a16="http://schemas.microsoft.com/office/drawing/2014/main" id="{E3494696-F5EF-4CCF-9EB0-E91965B67B7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a:extLst>
            <a:ext uri="{FF2B5EF4-FFF2-40B4-BE49-F238E27FC236}">
              <a16:creationId xmlns:a16="http://schemas.microsoft.com/office/drawing/2014/main" id="{58F9FC1D-2AF5-4503-B49A-0D6E84AFE7A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a:extLst>
            <a:ext uri="{FF2B5EF4-FFF2-40B4-BE49-F238E27FC236}">
              <a16:creationId xmlns:a16="http://schemas.microsoft.com/office/drawing/2014/main" id="{A917DEF9-9E6A-4284-B693-26FB8C4195D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a:extLst>
            <a:ext uri="{FF2B5EF4-FFF2-40B4-BE49-F238E27FC236}">
              <a16:creationId xmlns:a16="http://schemas.microsoft.com/office/drawing/2014/main" id="{8A1643B8-EA4D-4BCB-B0FE-C5E8B5B1FE2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a:extLst>
            <a:ext uri="{FF2B5EF4-FFF2-40B4-BE49-F238E27FC236}">
              <a16:creationId xmlns:a16="http://schemas.microsoft.com/office/drawing/2014/main" id="{34DC1748-58EE-440F-A648-DAFCFD9A115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C5BCCCA0-8CC0-4853-8CC7-8D3F414C27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FABC9A4B-7D5B-464B-8EBF-FFF93EEF6A3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8D52B72C-4AF8-4A96-BB8A-5022C04BE5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493" name="直線コネクタ 492">
          <a:extLst>
            <a:ext uri="{FF2B5EF4-FFF2-40B4-BE49-F238E27FC236}">
              <a16:creationId xmlns:a16="http://schemas.microsoft.com/office/drawing/2014/main" id="{9BB100CF-F2DC-4F56-9D6B-51B28F733F99}"/>
            </a:ext>
          </a:extLst>
        </xdr:cNvPr>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5AE53BBD-B4A4-4F5A-AC34-7389F0581D4C}"/>
            </a:ext>
          </a:extLst>
        </xdr:cNvPr>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95" name="直線コネクタ 494">
          <a:extLst>
            <a:ext uri="{FF2B5EF4-FFF2-40B4-BE49-F238E27FC236}">
              <a16:creationId xmlns:a16="http://schemas.microsoft.com/office/drawing/2014/main" id="{6645E819-7BA6-4E72-BE5C-7AB4C2DA79E4}"/>
            </a:ext>
          </a:extLst>
        </xdr:cNvPr>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5712E490-FC74-4F0C-B2CD-C673307891F5}"/>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97" name="直線コネクタ 496">
          <a:extLst>
            <a:ext uri="{FF2B5EF4-FFF2-40B4-BE49-F238E27FC236}">
              <a16:creationId xmlns:a16="http://schemas.microsoft.com/office/drawing/2014/main" id="{34C58808-625D-40A8-A630-19FAAC277D78}"/>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144289</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C1F00CEB-0C42-4984-A406-38D732F74472}"/>
            </a:ext>
          </a:extLst>
        </xdr:cNvPr>
        <xdr:cNvSpPr txBox="1"/>
      </xdr:nvSpPr>
      <xdr:spPr>
        <a:xfrm>
          <a:off x="16357600" y="5973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99" name="フローチャート: 判断 498">
          <a:extLst>
            <a:ext uri="{FF2B5EF4-FFF2-40B4-BE49-F238E27FC236}">
              <a16:creationId xmlns:a16="http://schemas.microsoft.com/office/drawing/2014/main" id="{4D284E8F-9B62-4705-82CF-1327AFE3697E}"/>
            </a:ext>
          </a:extLst>
        </xdr:cNvPr>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00" name="フローチャート: 判断 499">
          <a:extLst>
            <a:ext uri="{FF2B5EF4-FFF2-40B4-BE49-F238E27FC236}">
              <a16:creationId xmlns:a16="http://schemas.microsoft.com/office/drawing/2014/main" id="{9F9141FE-5815-498E-B8D5-4F37422BC21F}"/>
            </a:ext>
          </a:extLst>
        </xdr:cNvPr>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01" name="フローチャート: 判断 500">
          <a:extLst>
            <a:ext uri="{FF2B5EF4-FFF2-40B4-BE49-F238E27FC236}">
              <a16:creationId xmlns:a16="http://schemas.microsoft.com/office/drawing/2014/main" id="{98EC1425-FCC1-4592-897F-1E373D25B5C1}"/>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02" name="フローチャート: 判断 501">
          <a:extLst>
            <a:ext uri="{FF2B5EF4-FFF2-40B4-BE49-F238E27FC236}">
              <a16:creationId xmlns:a16="http://schemas.microsoft.com/office/drawing/2014/main" id="{CFB45A1D-20CB-4A72-8FA7-769E341DF0C4}"/>
            </a:ext>
          </a:extLst>
        </xdr:cNvPr>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03" name="フローチャート: 判断 502">
          <a:extLst>
            <a:ext uri="{FF2B5EF4-FFF2-40B4-BE49-F238E27FC236}">
              <a16:creationId xmlns:a16="http://schemas.microsoft.com/office/drawing/2014/main" id="{71542CEA-405F-4E2D-879E-4DAD19A14C27}"/>
            </a:ext>
          </a:extLst>
        </xdr:cNvPr>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C622E35-224F-4674-8877-284DB9B8DC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5AF080C3-6E74-4F54-9981-A8D2174193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27A42655-FE84-4B13-A8B0-424FAFA451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AB565AAD-F686-4731-BA93-16BDACD7B9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5908D2E-8617-4257-BC54-DF59683B96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09" name="楕円 508">
          <a:extLst>
            <a:ext uri="{FF2B5EF4-FFF2-40B4-BE49-F238E27FC236}">
              <a16:creationId xmlns:a16="http://schemas.microsoft.com/office/drawing/2014/main" id="{07E53197-A896-4B25-8157-DD9EC48273EA}"/>
            </a:ext>
          </a:extLst>
        </xdr:cNvPr>
        <xdr:cNvSpPr/>
      </xdr:nvSpPr>
      <xdr:spPr>
        <a:xfrm>
          <a:off x="16268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143273</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19A5E57B-899C-41CA-BC4F-E4304538B199}"/>
            </a:ext>
          </a:extLst>
        </xdr:cNvPr>
        <xdr:cNvSpPr txBox="1"/>
      </xdr:nvSpPr>
      <xdr:spPr>
        <a:xfrm>
          <a:off x="16357600"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121412</xdr:rowOff>
    </xdr:from>
    <xdr:to>
      <xdr:col>81</xdr:col>
      <xdr:colOff>101600</xdr:colOff>
      <xdr:row>38</xdr:row>
      <xdr:rowOff>51562</xdr:rowOff>
    </xdr:to>
    <xdr:sp macro="" textlink="">
      <xdr:nvSpPr>
        <xdr:cNvPr id="511" name="楕円 510">
          <a:extLst>
            <a:ext uri="{FF2B5EF4-FFF2-40B4-BE49-F238E27FC236}">
              <a16:creationId xmlns:a16="http://schemas.microsoft.com/office/drawing/2014/main" id="{FD56A3AA-E204-4414-92C1-467E04D7C861}"/>
            </a:ext>
          </a:extLst>
        </xdr:cNvPr>
        <xdr:cNvSpPr/>
      </xdr:nvSpPr>
      <xdr:spPr>
        <a:xfrm>
          <a:off x="15430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xdr:rowOff>
    </xdr:from>
    <xdr:to>
      <xdr:col>85</xdr:col>
      <xdr:colOff>127000</xdr:colOff>
      <xdr:row>38</xdr:row>
      <xdr:rowOff>44196</xdr:rowOff>
    </xdr:to>
    <xdr:cxnSp macro="">
      <xdr:nvCxnSpPr>
        <xdr:cNvPr id="512" name="直線コネクタ 511">
          <a:extLst>
            <a:ext uri="{FF2B5EF4-FFF2-40B4-BE49-F238E27FC236}">
              <a16:creationId xmlns:a16="http://schemas.microsoft.com/office/drawing/2014/main" id="{1D52F1FF-8C9C-40D9-9150-C5B42ACDB9E1}"/>
            </a:ext>
          </a:extLst>
        </xdr:cNvPr>
        <xdr:cNvCxnSpPr/>
      </xdr:nvCxnSpPr>
      <xdr:spPr>
        <a:xfrm>
          <a:off x="15481300" y="65158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64262</xdr:rowOff>
    </xdr:from>
    <xdr:to>
      <xdr:col>76</xdr:col>
      <xdr:colOff>165100</xdr:colOff>
      <xdr:row>39</xdr:row>
      <xdr:rowOff>165862</xdr:rowOff>
    </xdr:to>
    <xdr:sp macro="" textlink="">
      <xdr:nvSpPr>
        <xdr:cNvPr id="513" name="楕円 512">
          <a:extLst>
            <a:ext uri="{FF2B5EF4-FFF2-40B4-BE49-F238E27FC236}">
              <a16:creationId xmlns:a16="http://schemas.microsoft.com/office/drawing/2014/main" id="{94EE2A96-C6ED-4E46-96D4-13BB5454821F}"/>
            </a:ext>
          </a:extLst>
        </xdr:cNvPr>
        <xdr:cNvSpPr/>
      </xdr:nvSpPr>
      <xdr:spPr>
        <a:xfrm>
          <a:off x="1454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xdr:rowOff>
    </xdr:from>
    <xdr:to>
      <xdr:col>81</xdr:col>
      <xdr:colOff>50800</xdr:colOff>
      <xdr:row>39</xdr:row>
      <xdr:rowOff>115062</xdr:rowOff>
    </xdr:to>
    <xdr:cxnSp macro="">
      <xdr:nvCxnSpPr>
        <xdr:cNvPr id="514" name="直線コネクタ 513">
          <a:extLst>
            <a:ext uri="{FF2B5EF4-FFF2-40B4-BE49-F238E27FC236}">
              <a16:creationId xmlns:a16="http://schemas.microsoft.com/office/drawing/2014/main" id="{A1B63338-68EE-42B5-AE2E-B4ECECA7C5BB}"/>
            </a:ext>
          </a:extLst>
        </xdr:cNvPr>
        <xdr:cNvCxnSpPr/>
      </xdr:nvCxnSpPr>
      <xdr:spPr>
        <a:xfrm flipV="1">
          <a:off x="14592300" y="6515862"/>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87122</xdr:rowOff>
    </xdr:from>
    <xdr:to>
      <xdr:col>72</xdr:col>
      <xdr:colOff>38100</xdr:colOff>
      <xdr:row>40</xdr:row>
      <xdr:rowOff>17272</xdr:rowOff>
    </xdr:to>
    <xdr:sp macro="" textlink="">
      <xdr:nvSpPr>
        <xdr:cNvPr id="515" name="楕円 514">
          <a:extLst>
            <a:ext uri="{FF2B5EF4-FFF2-40B4-BE49-F238E27FC236}">
              <a16:creationId xmlns:a16="http://schemas.microsoft.com/office/drawing/2014/main" id="{1555788E-6D93-4511-AA30-BC0F8ACAD831}"/>
            </a:ext>
          </a:extLst>
        </xdr:cNvPr>
        <xdr:cNvSpPr/>
      </xdr:nvSpPr>
      <xdr:spPr>
        <a:xfrm>
          <a:off x="1365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115062</xdr:rowOff>
    </xdr:from>
    <xdr:to>
      <xdr:col>76</xdr:col>
      <xdr:colOff>114300</xdr:colOff>
      <xdr:row>39</xdr:row>
      <xdr:rowOff>137922</xdr:rowOff>
    </xdr:to>
    <xdr:cxnSp macro="">
      <xdr:nvCxnSpPr>
        <xdr:cNvPr id="516" name="直線コネクタ 515">
          <a:extLst>
            <a:ext uri="{FF2B5EF4-FFF2-40B4-BE49-F238E27FC236}">
              <a16:creationId xmlns:a16="http://schemas.microsoft.com/office/drawing/2014/main" id="{58C1F43C-1FD2-481F-BBF3-3E420A62F5D4}"/>
            </a:ext>
          </a:extLst>
        </xdr:cNvPr>
        <xdr:cNvCxnSpPr/>
      </xdr:nvCxnSpPr>
      <xdr:spPr>
        <a:xfrm flipV="1">
          <a:off x="13703300" y="6801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152671</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8FAD041B-FE96-4E91-A749-2E3F65EF0FE9}"/>
            </a:ext>
          </a:extLst>
        </xdr:cNvPr>
        <xdr:cNvSpPr txBox="1"/>
      </xdr:nvSpPr>
      <xdr:spPr>
        <a:xfrm>
          <a:off x="152660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19768FA5-D978-43FC-BA3A-E08B18FDE6B2}"/>
            </a:ext>
          </a:extLst>
        </xdr:cNvPr>
        <xdr:cNvSpPr txBox="1"/>
      </xdr:nvSpPr>
      <xdr:spPr>
        <a:xfrm>
          <a:off x="14389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125239</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1A396D25-358A-4163-A504-0CE975A062FD}"/>
            </a:ext>
          </a:extLst>
        </xdr:cNvPr>
        <xdr:cNvSpPr txBox="1"/>
      </xdr:nvSpPr>
      <xdr:spPr>
        <a:xfrm>
          <a:off x="13500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24655</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8832B833-1988-4FB8-B58F-E385FB8A4B00}"/>
            </a:ext>
          </a:extLst>
        </xdr:cNvPr>
        <xdr:cNvSpPr txBox="1"/>
      </xdr:nvSpPr>
      <xdr:spPr>
        <a:xfrm>
          <a:off x="12611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42689</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6AD64BA1-C8C9-46C2-9771-B09123F8A327}"/>
            </a:ext>
          </a:extLst>
        </xdr:cNvPr>
        <xdr:cNvSpPr txBox="1"/>
      </xdr:nvSpPr>
      <xdr:spPr>
        <a:xfrm>
          <a:off x="152660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156989</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B3A79D87-DA7A-40D4-B5E5-51BBB0D18F16}"/>
            </a:ext>
          </a:extLst>
        </xdr:cNvPr>
        <xdr:cNvSpPr txBox="1"/>
      </xdr:nvSpPr>
      <xdr:spPr>
        <a:xfrm>
          <a:off x="14389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8399</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6E958158-3A93-49F1-88DA-32F4EBEACC19}"/>
            </a:ext>
          </a:extLst>
        </xdr:cNvPr>
        <xdr:cNvSpPr txBox="1"/>
      </xdr:nvSpPr>
      <xdr:spPr>
        <a:xfrm>
          <a:off x="13500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D5B52371-BA65-4A64-A246-50CC28240B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8BA508F6-C463-4C16-8610-06EF3E4EFC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EE8ECC17-9BAD-4850-83CF-58186BBC2E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EEE9726C-399C-449B-81CD-C4EABD0F2B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D56FC5EB-DCD3-4178-B0C9-933EC04C84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685459D0-CDB5-4DA8-8948-073467F4C5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592F035-6857-43E6-A5B1-5C631B114E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3B4A68C7-7D54-4625-A3C9-5949D96D09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F04F0DAA-AF85-4016-A115-A4F9E3292F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9C6B71B2-9DF0-44A2-ACB7-1802417612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CD7ACEF4-6335-4AB3-95CA-2DFAD9C0D23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531B61D1-794A-4ABC-9948-EE2A1F3FDFF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C8BEFB3C-3D76-44BA-93A8-D392249868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678FE0C6-0355-4995-AC67-BA0EB8C382E1}"/>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38E902AB-9EB6-49CB-B336-D19CEDBCF6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7543E3E4-0A17-4C34-9123-0781E7C51049}"/>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9A7B29D5-A1F2-43A9-9CE7-0BC4660341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79D2ED98-A1AC-463D-AB93-5E4AC5FF4EA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443A1310-7C63-4273-827B-9F77EA878A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267E4C7B-0104-4358-A885-884FD48F77C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7F752E6B-24E6-46EF-A191-0197E490FC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53E9D51A-978C-4604-B5BF-99F8F2321E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CE9AC638-6D77-42FC-AB9C-C566FB5313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7" name="直線コネクタ 546">
          <a:extLst>
            <a:ext uri="{FF2B5EF4-FFF2-40B4-BE49-F238E27FC236}">
              <a16:creationId xmlns:a16="http://schemas.microsoft.com/office/drawing/2014/main" id="{45B66BF0-13E9-40A2-BEF0-664143DC936C}"/>
            </a:ext>
          </a:extLst>
        </xdr:cNvPr>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7D274952-9944-4AF3-8DEB-CE522FCAF19B}"/>
            </a:ext>
          </a:extLst>
        </xdr:cNvPr>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9" name="直線コネクタ 548">
          <a:extLst>
            <a:ext uri="{FF2B5EF4-FFF2-40B4-BE49-F238E27FC236}">
              <a16:creationId xmlns:a16="http://schemas.microsoft.com/office/drawing/2014/main" id="{5D57A0F8-14AD-4FA0-B9BC-FA0D76845A88}"/>
            </a:ext>
          </a:extLst>
        </xdr:cNvPr>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6313A8AA-DC2D-4B9E-A8FE-1E5AAB0C154C}"/>
            </a:ext>
          </a:extLst>
        </xdr:cNvPr>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1" name="直線コネクタ 550">
          <a:extLst>
            <a:ext uri="{FF2B5EF4-FFF2-40B4-BE49-F238E27FC236}">
              <a16:creationId xmlns:a16="http://schemas.microsoft.com/office/drawing/2014/main" id="{7E8597E3-DBB6-44AB-A425-41C7CAB8EAB6}"/>
            </a:ext>
          </a:extLst>
        </xdr:cNvPr>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9A77C858-A45E-4E6C-8F1A-874F01AA2679}"/>
            </a:ext>
          </a:extLst>
        </xdr:cNvPr>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3" name="フローチャート: 判断 552">
          <a:extLst>
            <a:ext uri="{FF2B5EF4-FFF2-40B4-BE49-F238E27FC236}">
              <a16:creationId xmlns:a16="http://schemas.microsoft.com/office/drawing/2014/main" id="{5274D8E0-0608-413E-AA32-5EB72D768C09}"/>
            </a:ext>
          </a:extLst>
        </xdr:cNvPr>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4" name="フローチャート: 判断 553">
          <a:extLst>
            <a:ext uri="{FF2B5EF4-FFF2-40B4-BE49-F238E27FC236}">
              <a16:creationId xmlns:a16="http://schemas.microsoft.com/office/drawing/2014/main" id="{BF6C4280-E1F0-4D3B-8A15-EF38AF027F38}"/>
            </a:ext>
          </a:extLst>
        </xdr:cNvPr>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5" name="フローチャート: 判断 554">
          <a:extLst>
            <a:ext uri="{FF2B5EF4-FFF2-40B4-BE49-F238E27FC236}">
              <a16:creationId xmlns:a16="http://schemas.microsoft.com/office/drawing/2014/main" id="{CF591F98-9AD1-4C65-8F6D-9C1A24FA9305}"/>
            </a:ext>
          </a:extLst>
        </xdr:cNvPr>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6" name="フローチャート: 判断 555">
          <a:extLst>
            <a:ext uri="{FF2B5EF4-FFF2-40B4-BE49-F238E27FC236}">
              <a16:creationId xmlns:a16="http://schemas.microsoft.com/office/drawing/2014/main" id="{D083CB8C-EA9E-4CEE-B465-8120248F35EC}"/>
            </a:ext>
          </a:extLst>
        </xdr:cNvPr>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7" name="フローチャート: 判断 556">
          <a:extLst>
            <a:ext uri="{FF2B5EF4-FFF2-40B4-BE49-F238E27FC236}">
              <a16:creationId xmlns:a16="http://schemas.microsoft.com/office/drawing/2014/main" id="{8827DFEF-EFD7-43C4-B8C7-87D326AC6333}"/>
            </a:ext>
          </a:extLst>
        </xdr:cNvPr>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85ED843-0ACE-448A-A481-C4E3DDEB3B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202CAA53-A89B-4292-BC9B-D51EF972C9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3766B24-7F07-4232-BEDB-EFC41B8490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CF82728D-12AB-4F44-9CD3-26976DD1B7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E5588B8C-9E18-4AE3-900F-3A4EC5F759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99301</xdr:rowOff>
    </xdr:from>
    <xdr:to>
      <xdr:col>116</xdr:col>
      <xdr:colOff>114300</xdr:colOff>
      <xdr:row>33</xdr:row>
      <xdr:rowOff>29451</xdr:rowOff>
    </xdr:to>
    <xdr:sp macro="" textlink="">
      <xdr:nvSpPr>
        <xdr:cNvPr id="563" name="楕円 562">
          <a:extLst>
            <a:ext uri="{FF2B5EF4-FFF2-40B4-BE49-F238E27FC236}">
              <a16:creationId xmlns:a16="http://schemas.microsoft.com/office/drawing/2014/main" id="{CABFA0DB-4737-4639-80FE-717D9D85A87C}"/>
            </a:ext>
          </a:extLst>
        </xdr:cNvPr>
        <xdr:cNvSpPr/>
      </xdr:nvSpPr>
      <xdr:spPr>
        <a:xfrm>
          <a:off x="22110700" y="55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52328</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96E21F65-BC70-4D14-BD72-7C6CE2E1F860}"/>
            </a:ext>
          </a:extLst>
        </xdr:cNvPr>
        <xdr:cNvSpPr txBox="1"/>
      </xdr:nvSpPr>
      <xdr:spPr>
        <a:xfrm>
          <a:off x="22199600" y="55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90119</xdr:rowOff>
    </xdr:from>
    <xdr:to>
      <xdr:col>112</xdr:col>
      <xdr:colOff>38100</xdr:colOff>
      <xdr:row>33</xdr:row>
      <xdr:rowOff>20269</xdr:rowOff>
    </xdr:to>
    <xdr:sp macro="" textlink="">
      <xdr:nvSpPr>
        <xdr:cNvPr id="565" name="楕円 564">
          <a:extLst>
            <a:ext uri="{FF2B5EF4-FFF2-40B4-BE49-F238E27FC236}">
              <a16:creationId xmlns:a16="http://schemas.microsoft.com/office/drawing/2014/main" id="{0A4E999D-CB8A-4773-BDDA-485D8BF31758}"/>
            </a:ext>
          </a:extLst>
        </xdr:cNvPr>
        <xdr:cNvSpPr/>
      </xdr:nvSpPr>
      <xdr:spPr>
        <a:xfrm>
          <a:off x="21272500" y="55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140919</xdr:rowOff>
    </xdr:from>
    <xdr:to>
      <xdr:col>116</xdr:col>
      <xdr:colOff>63500</xdr:colOff>
      <xdr:row>32</xdr:row>
      <xdr:rowOff>150101</xdr:rowOff>
    </xdr:to>
    <xdr:cxnSp macro="">
      <xdr:nvCxnSpPr>
        <xdr:cNvPr id="566" name="直線コネクタ 565">
          <a:extLst>
            <a:ext uri="{FF2B5EF4-FFF2-40B4-BE49-F238E27FC236}">
              <a16:creationId xmlns:a16="http://schemas.microsoft.com/office/drawing/2014/main" id="{27287EE8-DD89-4633-AF8E-D096ED295A6B}"/>
            </a:ext>
          </a:extLst>
        </xdr:cNvPr>
        <xdr:cNvCxnSpPr/>
      </xdr:nvCxnSpPr>
      <xdr:spPr>
        <a:xfrm>
          <a:off x="21323300" y="5627319"/>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25400</xdr:rowOff>
    </xdr:from>
    <xdr:to>
      <xdr:col>107</xdr:col>
      <xdr:colOff>101600</xdr:colOff>
      <xdr:row>34</xdr:row>
      <xdr:rowOff>127000</xdr:rowOff>
    </xdr:to>
    <xdr:sp macro="" textlink="">
      <xdr:nvSpPr>
        <xdr:cNvPr id="567" name="楕円 566">
          <a:extLst>
            <a:ext uri="{FF2B5EF4-FFF2-40B4-BE49-F238E27FC236}">
              <a16:creationId xmlns:a16="http://schemas.microsoft.com/office/drawing/2014/main" id="{96691E26-C500-4A0B-A493-44FA3CC6D153}"/>
            </a:ext>
          </a:extLst>
        </xdr:cNvPr>
        <xdr:cNvSpPr/>
      </xdr:nvSpPr>
      <xdr:spPr>
        <a:xfrm>
          <a:off x="2038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140919</xdr:rowOff>
    </xdr:from>
    <xdr:to>
      <xdr:col>111</xdr:col>
      <xdr:colOff>177800</xdr:colOff>
      <xdr:row>34</xdr:row>
      <xdr:rowOff>76200</xdr:rowOff>
    </xdr:to>
    <xdr:cxnSp macro="">
      <xdr:nvCxnSpPr>
        <xdr:cNvPr id="568" name="直線コネクタ 567">
          <a:extLst>
            <a:ext uri="{FF2B5EF4-FFF2-40B4-BE49-F238E27FC236}">
              <a16:creationId xmlns:a16="http://schemas.microsoft.com/office/drawing/2014/main" id="{A46E6C7D-1C45-469B-90F7-96BA2F9E3189}"/>
            </a:ext>
          </a:extLst>
        </xdr:cNvPr>
        <xdr:cNvCxnSpPr/>
      </xdr:nvCxnSpPr>
      <xdr:spPr>
        <a:xfrm flipV="1">
          <a:off x="20434300" y="5627319"/>
          <a:ext cx="889000" cy="2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40031</xdr:rowOff>
    </xdr:from>
    <xdr:to>
      <xdr:col>102</xdr:col>
      <xdr:colOff>165100</xdr:colOff>
      <xdr:row>34</xdr:row>
      <xdr:rowOff>141631</xdr:rowOff>
    </xdr:to>
    <xdr:sp macro="" textlink="">
      <xdr:nvSpPr>
        <xdr:cNvPr id="569" name="楕円 568">
          <a:extLst>
            <a:ext uri="{FF2B5EF4-FFF2-40B4-BE49-F238E27FC236}">
              <a16:creationId xmlns:a16="http://schemas.microsoft.com/office/drawing/2014/main" id="{5B6F917F-6FE1-4D6E-B21F-D240364913EC}"/>
            </a:ext>
          </a:extLst>
        </xdr:cNvPr>
        <xdr:cNvSpPr/>
      </xdr:nvSpPr>
      <xdr:spPr>
        <a:xfrm>
          <a:off x="19494500" y="58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76200</xdr:rowOff>
    </xdr:from>
    <xdr:to>
      <xdr:col>107</xdr:col>
      <xdr:colOff>50800</xdr:colOff>
      <xdr:row>34</xdr:row>
      <xdr:rowOff>90831</xdr:rowOff>
    </xdr:to>
    <xdr:cxnSp macro="">
      <xdr:nvCxnSpPr>
        <xdr:cNvPr id="570" name="直線コネクタ 569">
          <a:extLst>
            <a:ext uri="{FF2B5EF4-FFF2-40B4-BE49-F238E27FC236}">
              <a16:creationId xmlns:a16="http://schemas.microsoft.com/office/drawing/2014/main" id="{597BE86B-E3F2-4275-BC86-BAC89233C92D}"/>
            </a:ext>
          </a:extLst>
        </xdr:cNvPr>
        <xdr:cNvCxnSpPr/>
      </xdr:nvCxnSpPr>
      <xdr:spPr>
        <a:xfrm flipV="1">
          <a:off x="19545300" y="590550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3419B007-BE02-40CC-94E2-76614657A20B}"/>
            </a:ext>
          </a:extLst>
        </xdr:cNvPr>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1EA458EE-A57A-48B1-AE4F-DE8467A3BD0B}"/>
            </a:ext>
          </a:extLst>
        </xdr:cNvPr>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75FABF5A-6424-413A-93A7-FD7CFD4BFEA5}"/>
            </a:ext>
          </a:extLst>
        </xdr:cNvPr>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22B4573A-4C36-4A1D-A1A4-9288139763AA}"/>
            </a:ext>
          </a:extLst>
        </xdr:cNvPr>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36796</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45814910-9E72-40A5-B730-28B11206779C}"/>
            </a:ext>
          </a:extLst>
        </xdr:cNvPr>
        <xdr:cNvSpPr txBox="1"/>
      </xdr:nvSpPr>
      <xdr:spPr>
        <a:xfrm>
          <a:off x="21011095" y="535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143527</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F8934496-3A25-4F29-B5C2-93F767D8416F}"/>
            </a:ext>
          </a:extLst>
        </xdr:cNvPr>
        <xdr:cNvSpPr txBox="1"/>
      </xdr:nvSpPr>
      <xdr:spPr>
        <a:xfrm>
          <a:off x="20134795" y="562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158158</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6359F298-46E6-4422-B7D5-A88C8F8A673F}"/>
            </a:ext>
          </a:extLst>
        </xdr:cNvPr>
        <xdr:cNvSpPr txBox="1"/>
      </xdr:nvSpPr>
      <xdr:spPr>
        <a:xfrm>
          <a:off x="19245795" y="56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4061E5CC-D7F2-4CB0-A1D6-22687CD897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943D9B64-D5E4-4418-B7AB-13DBA11B493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13AE098A-89A2-4350-86F8-960D2C3C97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BB2D59B9-C9E5-4CA1-A059-7EA6592ABD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B63E072F-41B0-477E-BEB6-97D711635A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9F62BA6A-8E3D-4C41-9846-CB596E8662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A16C2F73-DED4-4725-A82E-8B90208F6B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BCCE49B-F14C-4453-B8D8-1A106150A1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1E0C8558-1BF8-401F-BAEE-D838F8C522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EFA892A3-764D-437E-873F-F12703C7FF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EE8C425-7B91-47B4-A909-8290284AC4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D2848989-B524-4AEA-A667-F0C752FE654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F06E0896-9130-4F09-82C3-14DD06FDBD2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9D326599-63E9-4D0A-952D-4504B8BB0B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21771CB7-B01E-4122-A6A2-B70A50379A0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A89A589B-82A3-4E97-84D9-6634F2DC21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4BEC1E99-4B6C-4D20-8297-3B96E9A55C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29B02625-9E19-4E31-8F21-08790908A1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BFD45B1A-C5DE-4563-BF44-2A6E04BE942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7976AB56-F357-4992-A028-777E103AED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30517C55-35F0-4784-BA36-D17BB6FA1D8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B0540DD0-7FF7-4D84-B312-979531ACE4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E2BBB757-76B7-43E4-9480-A0A44FD5FD9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F96EF2F-9868-4DE4-975D-CAC60001DE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2" name="直線コネクタ 601">
          <a:extLst>
            <a:ext uri="{FF2B5EF4-FFF2-40B4-BE49-F238E27FC236}">
              <a16:creationId xmlns:a16="http://schemas.microsoft.com/office/drawing/2014/main" id="{28B7D4E5-B842-448F-84D3-2AE0E3DE1438}"/>
            </a:ext>
          </a:extLst>
        </xdr:cNvPr>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603144BA-35CA-4721-9192-F2629FA93BF9}"/>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4" name="直線コネクタ 603">
          <a:extLst>
            <a:ext uri="{FF2B5EF4-FFF2-40B4-BE49-F238E27FC236}">
              <a16:creationId xmlns:a16="http://schemas.microsoft.com/office/drawing/2014/main" id="{47B0E081-B252-4D9A-8444-FB5E37AE9982}"/>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9444B070-FCEB-44D7-B1B7-F82B7829DBED}"/>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6" name="直線コネクタ 605">
          <a:extLst>
            <a:ext uri="{FF2B5EF4-FFF2-40B4-BE49-F238E27FC236}">
              <a16:creationId xmlns:a16="http://schemas.microsoft.com/office/drawing/2014/main" id="{F3DFDD2C-6E08-4021-AAFD-5D3FA92A370A}"/>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11B4FA20-24A0-41AF-9C01-050463167F1B}"/>
            </a:ext>
          </a:extLst>
        </xdr:cNvPr>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8" name="フローチャート: 判断 607">
          <a:extLst>
            <a:ext uri="{FF2B5EF4-FFF2-40B4-BE49-F238E27FC236}">
              <a16:creationId xmlns:a16="http://schemas.microsoft.com/office/drawing/2014/main" id="{AE0C05D7-EE72-446D-B148-D0165E939A2C}"/>
            </a:ext>
          </a:extLst>
        </xdr:cNvPr>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9" name="フローチャート: 判断 608">
          <a:extLst>
            <a:ext uri="{FF2B5EF4-FFF2-40B4-BE49-F238E27FC236}">
              <a16:creationId xmlns:a16="http://schemas.microsoft.com/office/drawing/2014/main" id="{51B7AA22-D5A0-4498-90B8-8865CE8923F5}"/>
            </a:ext>
          </a:extLst>
        </xdr:cNvPr>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0" name="フローチャート: 判断 609">
          <a:extLst>
            <a:ext uri="{FF2B5EF4-FFF2-40B4-BE49-F238E27FC236}">
              <a16:creationId xmlns:a16="http://schemas.microsoft.com/office/drawing/2014/main" id="{917BB0DF-2F3A-4A82-B45B-B3FCE5434BA9}"/>
            </a:ext>
          </a:extLst>
        </xdr:cNvPr>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1" name="フローチャート: 判断 610">
          <a:extLst>
            <a:ext uri="{FF2B5EF4-FFF2-40B4-BE49-F238E27FC236}">
              <a16:creationId xmlns:a16="http://schemas.microsoft.com/office/drawing/2014/main" id="{DA9D7265-B631-4CBC-8F02-15DFF45D77D5}"/>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12" name="フローチャート: 判断 611">
          <a:extLst>
            <a:ext uri="{FF2B5EF4-FFF2-40B4-BE49-F238E27FC236}">
              <a16:creationId xmlns:a16="http://schemas.microsoft.com/office/drawing/2014/main" id="{5A8C695E-195F-43BF-AD21-82AB87E6D4D1}"/>
            </a:ext>
          </a:extLst>
        </xdr:cNvPr>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1D1F93A-576C-4FBB-A3B2-191890E3EC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6045661-8D0A-408E-9DC0-6EA1CC9FBB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738D9F99-C292-49DB-BE0F-A61FD6519D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12DAD10-CB3E-418E-A116-14D0BCBA3C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A28D55A6-645C-4412-8301-C8CBADA49B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618" name="楕円 617">
          <a:extLst>
            <a:ext uri="{FF2B5EF4-FFF2-40B4-BE49-F238E27FC236}">
              <a16:creationId xmlns:a16="http://schemas.microsoft.com/office/drawing/2014/main" id="{286DDCB0-2831-4C97-96C5-15970A3A343B}"/>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104792</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837A64E8-C900-460B-A051-107F1E3353B5}"/>
            </a:ext>
          </a:extLst>
        </xdr:cNvPr>
        <xdr:cNvSpPr txBox="1"/>
      </xdr:nvSpPr>
      <xdr:spPr>
        <a:xfrm>
          <a:off x="16357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20" name="楕円 619">
          <a:extLst>
            <a:ext uri="{FF2B5EF4-FFF2-40B4-BE49-F238E27FC236}">
              <a16:creationId xmlns:a16="http://schemas.microsoft.com/office/drawing/2014/main" id="{9937839B-5101-4D12-8E8A-6F57A4767FBA}"/>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5715</xdr:rowOff>
    </xdr:to>
    <xdr:cxnSp macro="">
      <xdr:nvCxnSpPr>
        <xdr:cNvPr id="621" name="直線コネクタ 620">
          <a:extLst>
            <a:ext uri="{FF2B5EF4-FFF2-40B4-BE49-F238E27FC236}">
              <a16:creationId xmlns:a16="http://schemas.microsoft.com/office/drawing/2014/main" id="{0C63198A-E726-4BAD-BAF3-71A6F7261855}"/>
            </a:ext>
          </a:extLst>
        </xdr:cNvPr>
        <xdr:cNvCxnSpPr/>
      </xdr:nvCxnSpPr>
      <xdr:spPr>
        <a:xfrm>
          <a:off x="15481300" y="102527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22" name="楕円 621">
          <a:extLst>
            <a:ext uri="{FF2B5EF4-FFF2-40B4-BE49-F238E27FC236}">
              <a16:creationId xmlns:a16="http://schemas.microsoft.com/office/drawing/2014/main" id="{93E40896-162B-4120-8990-148675E9E39C}"/>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137160</xdr:rowOff>
    </xdr:to>
    <xdr:cxnSp macro="">
      <xdr:nvCxnSpPr>
        <xdr:cNvPr id="623" name="直線コネクタ 622">
          <a:extLst>
            <a:ext uri="{FF2B5EF4-FFF2-40B4-BE49-F238E27FC236}">
              <a16:creationId xmlns:a16="http://schemas.microsoft.com/office/drawing/2014/main" id="{1040B506-6A2F-4FBC-A22A-CC6C3C33C75F}"/>
            </a:ext>
          </a:extLst>
        </xdr:cNvPr>
        <xdr:cNvCxnSpPr/>
      </xdr:nvCxnSpPr>
      <xdr:spPr>
        <a:xfrm>
          <a:off x="14592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19685</xdr:rowOff>
    </xdr:from>
    <xdr:to>
      <xdr:col>72</xdr:col>
      <xdr:colOff>38100</xdr:colOff>
      <xdr:row>59</xdr:row>
      <xdr:rowOff>121285</xdr:rowOff>
    </xdr:to>
    <xdr:sp macro="" textlink="">
      <xdr:nvSpPr>
        <xdr:cNvPr id="624" name="楕円 623">
          <a:extLst>
            <a:ext uri="{FF2B5EF4-FFF2-40B4-BE49-F238E27FC236}">
              <a16:creationId xmlns:a16="http://schemas.microsoft.com/office/drawing/2014/main" id="{FF0E26A9-059A-4689-87B6-88334EBD7207}"/>
            </a:ext>
          </a:extLst>
        </xdr:cNvPr>
        <xdr:cNvSpPr/>
      </xdr:nvSpPr>
      <xdr:spPr>
        <a:xfrm>
          <a:off x="13652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108585</xdr:rowOff>
    </xdr:to>
    <xdr:cxnSp macro="">
      <xdr:nvCxnSpPr>
        <xdr:cNvPr id="625" name="直線コネクタ 624">
          <a:extLst>
            <a:ext uri="{FF2B5EF4-FFF2-40B4-BE49-F238E27FC236}">
              <a16:creationId xmlns:a16="http://schemas.microsoft.com/office/drawing/2014/main" id="{0FF2E9C1-49DC-41E2-9132-1E9DA11FE5A9}"/>
            </a:ext>
          </a:extLst>
        </xdr:cNvPr>
        <xdr:cNvCxnSpPr/>
      </xdr:nvCxnSpPr>
      <xdr:spPr>
        <a:xfrm>
          <a:off x="13703300" y="101860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D1AB1ECD-05AC-4BF5-9A6D-F3CBBCFF74A1}"/>
            </a:ext>
          </a:extLst>
        </xdr:cNvPr>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8F21A9D1-F334-40AE-ADBD-303981756842}"/>
            </a:ext>
          </a:extLst>
        </xdr:cNvPr>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549735AA-ED6F-47C7-9224-E6A74C5149AF}"/>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21B457E0-0066-4901-B59B-07C753E616A9}"/>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5B98BAC-2718-4981-9A93-55139B3D413D}"/>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3A867CF9-808B-49CA-BB5A-E444BD94153B}"/>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112412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AF3C025A-61D4-4866-A715-10D875E3868C}"/>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DCC5DBB6-6160-4010-8A37-A0CAFC17AE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2F36F98E-8F8A-4BF4-901C-823ECF9F1E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CEC85176-1701-4015-AC36-5C8CE4C28C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F653C300-8D7F-4608-8C93-F7C5785346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9F6E477F-F35B-4A95-A11E-ED4B3F4A8A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3C70921D-9341-4480-9224-78BC2BE158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985537E3-A0C3-4D67-82D9-58E3DD7071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CE1AB289-85F3-467B-8920-FEDB57D5FB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1D78682D-026C-427F-BA79-3C887C2174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4C74962B-141B-4DAF-9070-0917CC99C3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4C49D86C-6428-4481-827F-B21F93FB0E0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B1D75FA2-F9FF-4BCA-A7A8-FC362281ED2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AA34F0D1-A719-42C8-9FE7-1949427D71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FEE796F2-074A-4B9B-8CA6-8C54A9CD658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4A12058A-371B-404A-8161-9F2A2AF46F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1A0CD793-56D7-4D90-86F5-0D4108166A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BB644FB0-F6AD-422F-B2E7-B51426D04B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4555D550-2440-412F-9559-0296B27FC98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7566754C-03AC-413B-99E1-90198BEC4E1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85756AB2-0968-444A-B3A3-F9D5D5A5DB0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3759261E-BE0C-48A0-9C63-0F0D40535A7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26ACDCAE-B506-409C-BFA8-92E294D590F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87328533-BC8B-4838-BE05-6F0F82A170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D1D84DD0-2FD2-46E6-AC03-7C4E611B39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68F4536B-60B9-4F84-B2B5-67CA13A798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8" name="直線コネクタ 657">
          <a:extLst>
            <a:ext uri="{FF2B5EF4-FFF2-40B4-BE49-F238E27FC236}">
              <a16:creationId xmlns:a16="http://schemas.microsoft.com/office/drawing/2014/main" id="{01ECAF1F-20BC-4FC8-8460-E98F75C01005}"/>
            </a:ext>
          </a:extLst>
        </xdr:cNvPr>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DFB01DC0-135F-4D12-9687-5FBFB40DB01B}"/>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a:extLst>
            <a:ext uri="{FF2B5EF4-FFF2-40B4-BE49-F238E27FC236}">
              <a16:creationId xmlns:a16="http://schemas.microsoft.com/office/drawing/2014/main" id="{CD607776-D2ED-4DB3-B36B-F456E490F284}"/>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42F7A11-6340-4304-8F42-8B488DD96FF2}"/>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2" name="直線コネクタ 661">
          <a:extLst>
            <a:ext uri="{FF2B5EF4-FFF2-40B4-BE49-F238E27FC236}">
              <a16:creationId xmlns:a16="http://schemas.microsoft.com/office/drawing/2014/main" id="{1090479B-E37D-48F0-B2C6-7EAAFD5F8008}"/>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95A1CD82-7EEC-4FC9-820F-E1FC480203A3}"/>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4" name="フローチャート: 判断 663">
          <a:extLst>
            <a:ext uri="{FF2B5EF4-FFF2-40B4-BE49-F238E27FC236}">
              <a16:creationId xmlns:a16="http://schemas.microsoft.com/office/drawing/2014/main" id="{89DCA3A3-6755-4A8A-AFE2-F008ABBD152C}"/>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5" name="フローチャート: 判断 664">
          <a:extLst>
            <a:ext uri="{FF2B5EF4-FFF2-40B4-BE49-F238E27FC236}">
              <a16:creationId xmlns:a16="http://schemas.microsoft.com/office/drawing/2014/main" id="{8DF6E970-380B-4727-80EE-50D04BA3DA7F}"/>
            </a:ext>
          </a:extLst>
        </xdr:cNvPr>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6" name="フローチャート: 判断 665">
          <a:extLst>
            <a:ext uri="{FF2B5EF4-FFF2-40B4-BE49-F238E27FC236}">
              <a16:creationId xmlns:a16="http://schemas.microsoft.com/office/drawing/2014/main" id="{3A0F8EDA-FAC8-4F51-B359-1B665A8A81C0}"/>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7" name="フローチャート: 判断 666">
          <a:extLst>
            <a:ext uri="{FF2B5EF4-FFF2-40B4-BE49-F238E27FC236}">
              <a16:creationId xmlns:a16="http://schemas.microsoft.com/office/drawing/2014/main" id="{AF18B947-E554-427A-9868-E253222044DD}"/>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8" name="フローチャート: 判断 667">
          <a:extLst>
            <a:ext uri="{FF2B5EF4-FFF2-40B4-BE49-F238E27FC236}">
              <a16:creationId xmlns:a16="http://schemas.microsoft.com/office/drawing/2014/main" id="{09F2EB2F-6A3B-4EE0-ADDE-AE447B441997}"/>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D907CA91-54F7-495F-8E4F-F2EFE49562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1669CC67-D311-4A0D-986C-AC8C12C117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796ED9BC-5B53-4D03-9FBB-8D64B03315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F9F9E759-4BC5-4726-B407-3B8304A21B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24BBB5A0-C6A5-4C27-8002-1E19BB9C73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74" name="楕円 673">
          <a:extLst>
            <a:ext uri="{FF2B5EF4-FFF2-40B4-BE49-F238E27FC236}">
              <a16:creationId xmlns:a16="http://schemas.microsoft.com/office/drawing/2014/main" id="{1A4D3FC2-FEED-42B4-A388-0D56E45446D7}"/>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F0DEFF15-0280-4465-80CD-E2BFF8F1B8D8}"/>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76" name="楕円 675">
          <a:extLst>
            <a:ext uri="{FF2B5EF4-FFF2-40B4-BE49-F238E27FC236}">
              <a16:creationId xmlns:a16="http://schemas.microsoft.com/office/drawing/2014/main" id="{94CCFEB7-EEA3-4211-B059-E0472A08F173}"/>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77" name="直線コネクタ 676">
          <a:extLst>
            <a:ext uri="{FF2B5EF4-FFF2-40B4-BE49-F238E27FC236}">
              <a16:creationId xmlns:a16="http://schemas.microsoft.com/office/drawing/2014/main" id="{0F031E65-AAD6-4DC2-A135-29B1B0B5220E}"/>
            </a:ext>
          </a:extLst>
        </xdr:cNvPr>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78" name="楕円 677">
          <a:extLst>
            <a:ext uri="{FF2B5EF4-FFF2-40B4-BE49-F238E27FC236}">
              <a16:creationId xmlns:a16="http://schemas.microsoft.com/office/drawing/2014/main" id="{2FDAA175-8E27-41D0-BBC5-4D8EB6374160}"/>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79" name="直線コネクタ 678">
          <a:extLst>
            <a:ext uri="{FF2B5EF4-FFF2-40B4-BE49-F238E27FC236}">
              <a16:creationId xmlns:a16="http://schemas.microsoft.com/office/drawing/2014/main" id="{3183D068-012A-4A37-BED1-372B7501E587}"/>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80" name="楕円 679">
          <a:extLst>
            <a:ext uri="{FF2B5EF4-FFF2-40B4-BE49-F238E27FC236}">
              <a16:creationId xmlns:a16="http://schemas.microsoft.com/office/drawing/2014/main" id="{88C1FC0C-5E96-4F67-9FC2-42611A341F77}"/>
            </a:ext>
          </a:extLst>
        </xdr:cNvPr>
        <xdr:cNvSpPr/>
      </xdr:nvSpPr>
      <xdr:spPr>
        <a:xfrm>
          <a:off x="19494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681" name="直線コネクタ 680">
          <a:extLst>
            <a:ext uri="{FF2B5EF4-FFF2-40B4-BE49-F238E27FC236}">
              <a16:creationId xmlns:a16="http://schemas.microsoft.com/office/drawing/2014/main" id="{4B292D3A-4757-4D4B-BE93-F8BEBCF35DBD}"/>
            </a:ext>
          </a:extLst>
        </xdr:cNvPr>
        <xdr:cNvCxnSpPr/>
      </xdr:nvCxnSpPr>
      <xdr:spPr>
        <a:xfrm>
          <a:off x="19545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682" name="n_1aveValue【保健センター・保健所】&#10;一人当たり面積">
          <a:extLst>
            <a:ext uri="{FF2B5EF4-FFF2-40B4-BE49-F238E27FC236}">
              <a16:creationId xmlns:a16="http://schemas.microsoft.com/office/drawing/2014/main" id="{DC0CD884-A4E2-4A16-B76D-D9DE28D821A6}"/>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83" name="n_2aveValue【保健センター・保健所】&#10;一人当たり面積">
          <a:extLst>
            <a:ext uri="{FF2B5EF4-FFF2-40B4-BE49-F238E27FC236}">
              <a16:creationId xmlns:a16="http://schemas.microsoft.com/office/drawing/2014/main" id="{B824CC9A-90C8-47A3-9EA8-785694B5B9CF}"/>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684" name="n_3aveValue【保健センター・保健所】&#10;一人当たり面積">
          <a:extLst>
            <a:ext uri="{FF2B5EF4-FFF2-40B4-BE49-F238E27FC236}">
              <a16:creationId xmlns:a16="http://schemas.microsoft.com/office/drawing/2014/main" id="{CD59BB07-6AA6-4A77-BBA6-F484ABC3895E}"/>
            </a:ext>
          </a:extLst>
        </xdr:cNvPr>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5" name="n_4aveValue【保健センター・保健所】&#10;一人当たり面積">
          <a:extLst>
            <a:ext uri="{FF2B5EF4-FFF2-40B4-BE49-F238E27FC236}">
              <a16:creationId xmlns:a16="http://schemas.microsoft.com/office/drawing/2014/main" id="{C2FC1B83-A9F5-4D3E-BDC8-182865703684}"/>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86" name="n_1mainValue【保健センター・保健所】&#10;一人当たり面積">
          <a:extLst>
            <a:ext uri="{FF2B5EF4-FFF2-40B4-BE49-F238E27FC236}">
              <a16:creationId xmlns:a16="http://schemas.microsoft.com/office/drawing/2014/main" id="{3DA3644D-FD16-4DB1-B936-DEDCEA1DA256}"/>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87" name="n_2mainValue【保健センター・保健所】&#10;一人当たり面積">
          <a:extLst>
            <a:ext uri="{FF2B5EF4-FFF2-40B4-BE49-F238E27FC236}">
              <a16:creationId xmlns:a16="http://schemas.microsoft.com/office/drawing/2014/main" id="{48A705F5-FE63-4E76-82D1-F292978CD4E9}"/>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688" name="n_3mainValue【保健センター・保健所】&#10;一人当たり面積">
          <a:extLst>
            <a:ext uri="{FF2B5EF4-FFF2-40B4-BE49-F238E27FC236}">
              <a16:creationId xmlns:a16="http://schemas.microsoft.com/office/drawing/2014/main" id="{E1C1CCFD-59A8-4FE0-B088-C5F7AB60B136}"/>
            </a:ext>
          </a:extLst>
        </xdr:cNvPr>
        <xdr:cNvSpPr txBox="1"/>
      </xdr:nvSpPr>
      <xdr:spPr>
        <a:xfrm>
          <a:off x="19310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D05191A0-C250-4939-A3D6-430BBCAC26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5609A2EE-5302-4364-AC85-B93F5AE47A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5BA1EE54-3265-4997-B75E-335408C4C2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B14A11C6-860B-4EF0-AD17-E8238E6B7D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7419A47C-5E9D-4A99-911C-42D14B864F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7CD44BE6-AA22-48EF-BB18-5A960B6E25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A08AD892-86CA-4DC4-9496-915F8F1AC2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46BFC6CF-0363-4887-995C-23FA4639E1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C81FFAD6-8A32-4EAC-95F5-AB892C7544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F458EF79-BE33-4725-8CF5-2945DE78D7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4CF58E73-AD03-4F09-9355-114554445F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E610984-2ABF-4AF8-8A9D-5104D117B8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CB5ED311-3B32-43F6-A18D-625AE6FA30A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F3E1E185-6FF5-46C6-A77E-3882386A75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2595E933-15AB-48DF-BCC8-46ACD693A94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6484415A-0719-4635-83DA-1C740C6F4F3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3B663E1-6C5E-4A8E-A726-0A49D0E8634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92AD47A9-7C78-4721-8F86-782BF8217AF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CAED26C6-902A-4995-A252-C379BBFC57D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EF474C36-D90B-4524-835D-7EB454B0209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a:extLst>
            <a:ext uri="{FF2B5EF4-FFF2-40B4-BE49-F238E27FC236}">
              <a16:creationId xmlns:a16="http://schemas.microsoft.com/office/drawing/2014/main" id="{4BF7DA87-409D-4557-8C0D-C1C5D17EEAF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6E627233-C791-451F-AEC6-3E550C362A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a:extLst>
            <a:ext uri="{FF2B5EF4-FFF2-40B4-BE49-F238E27FC236}">
              <a16:creationId xmlns:a16="http://schemas.microsoft.com/office/drawing/2014/main" id="{8F1C5661-F880-4E22-9C8E-4A2A673DEC8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9684AD5E-B2E6-4D23-86A5-108ADC453C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3" name="直線コネクタ 712">
          <a:extLst>
            <a:ext uri="{FF2B5EF4-FFF2-40B4-BE49-F238E27FC236}">
              <a16:creationId xmlns:a16="http://schemas.microsoft.com/office/drawing/2014/main" id="{A204FD54-8962-4311-9027-ACBF19FF0227}"/>
            </a:ext>
          </a:extLst>
        </xdr:cNvPr>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9C639E8D-3C67-431C-BD7D-E5BC119A986F}"/>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5" name="直線コネクタ 714">
          <a:extLst>
            <a:ext uri="{FF2B5EF4-FFF2-40B4-BE49-F238E27FC236}">
              <a16:creationId xmlns:a16="http://schemas.microsoft.com/office/drawing/2014/main" id="{0C694EFE-8532-425F-8988-F4F1C40D4FC7}"/>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625E3FC6-8617-4918-BC24-257207BB073A}"/>
            </a:ext>
          </a:extLst>
        </xdr:cNvPr>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7" name="直線コネクタ 716">
          <a:extLst>
            <a:ext uri="{FF2B5EF4-FFF2-40B4-BE49-F238E27FC236}">
              <a16:creationId xmlns:a16="http://schemas.microsoft.com/office/drawing/2014/main" id="{35B9DB13-A6B6-4026-9FF0-B8052CDE0FBE}"/>
            </a:ext>
          </a:extLst>
        </xdr:cNvPr>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FE74BBA5-4EA4-43B8-838B-104D1956847C}"/>
            </a:ext>
          </a:extLst>
        </xdr:cNvPr>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9" name="フローチャート: 判断 718">
          <a:extLst>
            <a:ext uri="{FF2B5EF4-FFF2-40B4-BE49-F238E27FC236}">
              <a16:creationId xmlns:a16="http://schemas.microsoft.com/office/drawing/2014/main" id="{9BA2BAC8-B15C-4C94-97ED-AD7EAEC4A478}"/>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0" name="フローチャート: 判断 719">
          <a:extLst>
            <a:ext uri="{FF2B5EF4-FFF2-40B4-BE49-F238E27FC236}">
              <a16:creationId xmlns:a16="http://schemas.microsoft.com/office/drawing/2014/main" id="{323DE302-D71A-41EC-AFE9-0839E65BD7AF}"/>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1" name="フローチャート: 判断 720">
          <a:extLst>
            <a:ext uri="{FF2B5EF4-FFF2-40B4-BE49-F238E27FC236}">
              <a16:creationId xmlns:a16="http://schemas.microsoft.com/office/drawing/2014/main" id="{CDBAFFA1-B2F4-44AC-918A-D1A43A55470D}"/>
            </a:ext>
          </a:extLst>
        </xdr:cNvPr>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2" name="フローチャート: 判断 721">
          <a:extLst>
            <a:ext uri="{FF2B5EF4-FFF2-40B4-BE49-F238E27FC236}">
              <a16:creationId xmlns:a16="http://schemas.microsoft.com/office/drawing/2014/main" id="{FB3EAE2B-4AAD-480B-ADB0-345F73A057F3}"/>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3" name="フローチャート: 判断 722">
          <a:extLst>
            <a:ext uri="{FF2B5EF4-FFF2-40B4-BE49-F238E27FC236}">
              <a16:creationId xmlns:a16="http://schemas.microsoft.com/office/drawing/2014/main" id="{1917C283-0B0C-447F-BDD3-999DC74C7D10}"/>
            </a:ext>
          </a:extLst>
        </xdr:cNvPr>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9397DD6-367B-4B80-8AF7-C2787A327B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B13BD21-2917-4E9A-80C8-73B61C9C3D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EABC2F39-F8AE-4988-A491-FBDE62C65F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ECBF3F55-6ABF-4142-B3D7-D381C7E219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20B2D1C8-287F-41FE-ABC8-AD6B538A7C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729" name="楕円 728">
          <a:extLst>
            <a:ext uri="{FF2B5EF4-FFF2-40B4-BE49-F238E27FC236}">
              <a16:creationId xmlns:a16="http://schemas.microsoft.com/office/drawing/2014/main" id="{34C2CAA2-D31A-41E2-B239-7A056D12A016}"/>
            </a:ext>
          </a:extLst>
        </xdr:cNvPr>
        <xdr:cNvSpPr/>
      </xdr:nvSpPr>
      <xdr:spPr>
        <a:xfrm>
          <a:off x="16268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758AF78D-14FB-48CD-9EB6-8E066FEECA9B}"/>
            </a:ext>
          </a:extLst>
        </xdr:cNvPr>
        <xdr:cNvSpPr txBox="1"/>
      </xdr:nvSpPr>
      <xdr:spPr>
        <a:xfrm>
          <a:off x="16357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31" name="楕円 730">
          <a:extLst>
            <a:ext uri="{FF2B5EF4-FFF2-40B4-BE49-F238E27FC236}">
              <a16:creationId xmlns:a16="http://schemas.microsoft.com/office/drawing/2014/main" id="{7F98C9E1-9393-437F-8FB2-1FEEB2BCC14B}"/>
            </a:ext>
          </a:extLst>
        </xdr:cNvPr>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121920</xdr:rowOff>
    </xdr:to>
    <xdr:cxnSp macro="">
      <xdr:nvCxnSpPr>
        <xdr:cNvPr id="732" name="直線コネクタ 731">
          <a:extLst>
            <a:ext uri="{FF2B5EF4-FFF2-40B4-BE49-F238E27FC236}">
              <a16:creationId xmlns:a16="http://schemas.microsoft.com/office/drawing/2014/main" id="{B7557874-7C2A-4E72-AA3D-AD6910F8806A}"/>
            </a:ext>
          </a:extLst>
        </xdr:cNvPr>
        <xdr:cNvCxnSpPr/>
      </xdr:nvCxnSpPr>
      <xdr:spPr>
        <a:xfrm>
          <a:off x="15481300" y="143160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733" name="楕円 732">
          <a:extLst>
            <a:ext uri="{FF2B5EF4-FFF2-40B4-BE49-F238E27FC236}">
              <a16:creationId xmlns:a16="http://schemas.microsoft.com/office/drawing/2014/main" id="{48B76853-4534-4664-AB85-9E0D5A51DF00}"/>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131445</xdr:rowOff>
    </xdr:to>
    <xdr:cxnSp macro="">
      <xdr:nvCxnSpPr>
        <xdr:cNvPr id="734" name="直線コネクタ 733">
          <a:extLst>
            <a:ext uri="{FF2B5EF4-FFF2-40B4-BE49-F238E27FC236}">
              <a16:creationId xmlns:a16="http://schemas.microsoft.com/office/drawing/2014/main" id="{3A479E7B-B80E-4750-87B0-80846807BB85}"/>
            </a:ext>
          </a:extLst>
        </xdr:cNvPr>
        <xdr:cNvCxnSpPr/>
      </xdr:nvCxnSpPr>
      <xdr:spPr>
        <a:xfrm flipV="1">
          <a:off x="14592300" y="14316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46355</xdr:rowOff>
    </xdr:from>
    <xdr:to>
      <xdr:col>72</xdr:col>
      <xdr:colOff>38100</xdr:colOff>
      <xdr:row>83</xdr:row>
      <xdr:rowOff>147955</xdr:rowOff>
    </xdr:to>
    <xdr:sp macro="" textlink="">
      <xdr:nvSpPr>
        <xdr:cNvPr id="735" name="楕円 734">
          <a:extLst>
            <a:ext uri="{FF2B5EF4-FFF2-40B4-BE49-F238E27FC236}">
              <a16:creationId xmlns:a16="http://schemas.microsoft.com/office/drawing/2014/main" id="{641A888A-971B-44EF-9214-7498261616E9}"/>
            </a:ext>
          </a:extLst>
        </xdr:cNvPr>
        <xdr:cNvSpPr/>
      </xdr:nvSpPr>
      <xdr:spPr>
        <a:xfrm>
          <a:off x="13652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97155</xdr:rowOff>
    </xdr:from>
    <xdr:to>
      <xdr:col>76</xdr:col>
      <xdr:colOff>114300</xdr:colOff>
      <xdr:row>83</xdr:row>
      <xdr:rowOff>131445</xdr:rowOff>
    </xdr:to>
    <xdr:cxnSp macro="">
      <xdr:nvCxnSpPr>
        <xdr:cNvPr id="736" name="直線コネクタ 735">
          <a:extLst>
            <a:ext uri="{FF2B5EF4-FFF2-40B4-BE49-F238E27FC236}">
              <a16:creationId xmlns:a16="http://schemas.microsoft.com/office/drawing/2014/main" id="{B87D558E-EFE1-4C4D-9B17-F541DDEFDB49}"/>
            </a:ext>
          </a:extLst>
        </xdr:cNvPr>
        <xdr:cNvCxnSpPr/>
      </xdr:nvCxnSpPr>
      <xdr:spPr>
        <a:xfrm>
          <a:off x="13703300" y="14327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7" name="n_1aveValue【消防施設】&#10;有形固定資産減価償却率">
          <a:extLst>
            <a:ext uri="{FF2B5EF4-FFF2-40B4-BE49-F238E27FC236}">
              <a16:creationId xmlns:a16="http://schemas.microsoft.com/office/drawing/2014/main" id="{27A50A78-0950-4D79-9AF5-CD76E62AAC1A}"/>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38" name="n_2aveValue【消防施設】&#10;有形固定資産減価償却率">
          <a:extLst>
            <a:ext uri="{FF2B5EF4-FFF2-40B4-BE49-F238E27FC236}">
              <a16:creationId xmlns:a16="http://schemas.microsoft.com/office/drawing/2014/main" id="{F4F4F412-5C7F-4A54-AB59-BD400A921023}"/>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39" name="n_3aveValue【消防施設】&#10;有形固定資産減価償却率">
          <a:extLst>
            <a:ext uri="{FF2B5EF4-FFF2-40B4-BE49-F238E27FC236}">
              <a16:creationId xmlns:a16="http://schemas.microsoft.com/office/drawing/2014/main" id="{E2510226-E732-41C2-B884-D7DD4C886359}"/>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40" name="n_4aveValue【消防施設】&#10;有形固定資産減価償却率">
          <a:extLst>
            <a:ext uri="{FF2B5EF4-FFF2-40B4-BE49-F238E27FC236}">
              <a16:creationId xmlns:a16="http://schemas.microsoft.com/office/drawing/2014/main" id="{5B24184E-139C-4F71-8601-121765D71CF1}"/>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41" name="n_1mainValue【消防施設】&#10;有形固定資産減価償却率">
          <a:extLst>
            <a:ext uri="{FF2B5EF4-FFF2-40B4-BE49-F238E27FC236}">
              <a16:creationId xmlns:a16="http://schemas.microsoft.com/office/drawing/2014/main" id="{EC7B15DA-F679-4CC3-943E-24FDA7CB4815}"/>
            </a:ext>
          </a:extLst>
        </xdr:cNvPr>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742" name="n_2mainValue【消防施設】&#10;有形固定資産減価償却率">
          <a:extLst>
            <a:ext uri="{FF2B5EF4-FFF2-40B4-BE49-F238E27FC236}">
              <a16:creationId xmlns:a16="http://schemas.microsoft.com/office/drawing/2014/main" id="{DB6DE736-0B6C-4892-BECD-E68E90B0A832}"/>
            </a:ext>
          </a:extLst>
        </xdr:cNvPr>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139082</xdr:rowOff>
    </xdr:from>
    <xdr:ext cx="405111" cy="259045"/>
    <xdr:sp macro="" textlink="">
      <xdr:nvSpPr>
        <xdr:cNvPr id="743" name="n_3mainValue【消防施設】&#10;有形固定資産減価償却率">
          <a:extLst>
            <a:ext uri="{FF2B5EF4-FFF2-40B4-BE49-F238E27FC236}">
              <a16:creationId xmlns:a16="http://schemas.microsoft.com/office/drawing/2014/main" id="{36333E3B-A205-4667-9285-736AFABBD804}"/>
            </a:ext>
          </a:extLst>
        </xdr:cNvPr>
        <xdr:cNvSpPr txBox="1"/>
      </xdr:nvSpPr>
      <xdr:spPr>
        <a:xfrm>
          <a:off x="13500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2EDB15DB-05B3-4AFC-8411-A55035F4F9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F00F52F3-CEAE-402A-A95A-BEDBC6EC2A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4A2844A1-6DA0-4F24-A296-8C424093C9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505226FE-844C-4C2D-BCF8-134E4A86C3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52C3781E-375F-42EA-8FD0-22DD6C6F2F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934499E-A998-4065-9A70-4E8A2B91D4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5847551D-069E-42F8-BD0E-ADA55505A4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C846FF64-D624-46CE-A73E-F67521200D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37A70390-33BA-40DB-AE16-82E0F1FBD6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E588DEF-259C-4CFA-AE08-2AAC16BE70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7D22C45C-0253-4CC6-BC68-83287BE635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C5A35D81-2FC7-4AF3-A8DD-631E85FCE4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AB4700B7-E2C3-4275-A1CC-CEF9A9803C8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96566E2-2C59-4674-B0B5-35A11437BB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F6E9BFA8-7425-48FA-A83A-4A2C7C5BFED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35F0E93B-5289-40A5-94BD-A8ACC006F80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E909D310-15B7-4660-AF4A-759D8622F0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2F9450F3-4986-4D23-AB52-11A6E98AC16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49FF60A2-199A-410C-ABBF-4063051D7D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DB1F5202-3927-49AB-8F55-033538696D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BC41CAB4-214E-42AD-A2FE-2C71CEEEEE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5" name="直線コネクタ 764">
          <a:extLst>
            <a:ext uri="{FF2B5EF4-FFF2-40B4-BE49-F238E27FC236}">
              <a16:creationId xmlns:a16="http://schemas.microsoft.com/office/drawing/2014/main" id="{BF2B8C30-3FC7-4E65-B89F-ABAE145AB98E}"/>
            </a:ext>
          </a:extLst>
        </xdr:cNvPr>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a:extLst>
            <a:ext uri="{FF2B5EF4-FFF2-40B4-BE49-F238E27FC236}">
              <a16:creationId xmlns:a16="http://schemas.microsoft.com/office/drawing/2014/main" id="{F1E09102-C3C4-42A3-8263-4B2DAF97BF10}"/>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a:extLst>
            <a:ext uri="{FF2B5EF4-FFF2-40B4-BE49-F238E27FC236}">
              <a16:creationId xmlns:a16="http://schemas.microsoft.com/office/drawing/2014/main" id="{D637062B-C72F-42CD-B5BF-D6C25C318DFC}"/>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8" name="【消防施設】&#10;一人当たり面積最大値テキスト">
          <a:extLst>
            <a:ext uri="{FF2B5EF4-FFF2-40B4-BE49-F238E27FC236}">
              <a16:creationId xmlns:a16="http://schemas.microsoft.com/office/drawing/2014/main" id="{3CFAD82A-4C9D-4A3A-AFBA-7041C34CD3EE}"/>
            </a:ext>
          </a:extLst>
        </xdr:cNvPr>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9" name="直線コネクタ 768">
          <a:extLst>
            <a:ext uri="{FF2B5EF4-FFF2-40B4-BE49-F238E27FC236}">
              <a16:creationId xmlns:a16="http://schemas.microsoft.com/office/drawing/2014/main" id="{92585E14-D4C3-405C-8DDE-BEEFC917FE25}"/>
            </a:ext>
          </a:extLst>
        </xdr:cNvPr>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0" name="【消防施設】&#10;一人当たり面積平均値テキスト">
          <a:extLst>
            <a:ext uri="{FF2B5EF4-FFF2-40B4-BE49-F238E27FC236}">
              <a16:creationId xmlns:a16="http://schemas.microsoft.com/office/drawing/2014/main" id="{3BB138F6-C794-475B-8173-DE43F221CE21}"/>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1" name="フローチャート: 判断 770">
          <a:extLst>
            <a:ext uri="{FF2B5EF4-FFF2-40B4-BE49-F238E27FC236}">
              <a16:creationId xmlns:a16="http://schemas.microsoft.com/office/drawing/2014/main" id="{2AB93045-7A46-4A30-953C-9F7CC1F7FDBE}"/>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2" name="フローチャート: 判断 771">
          <a:extLst>
            <a:ext uri="{FF2B5EF4-FFF2-40B4-BE49-F238E27FC236}">
              <a16:creationId xmlns:a16="http://schemas.microsoft.com/office/drawing/2014/main" id="{A8678831-D1CB-44CB-A19B-D6A25B72FA8C}"/>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3" name="フローチャート: 判断 772">
          <a:extLst>
            <a:ext uri="{FF2B5EF4-FFF2-40B4-BE49-F238E27FC236}">
              <a16:creationId xmlns:a16="http://schemas.microsoft.com/office/drawing/2014/main" id="{2D9154B6-4D9B-49A4-BF52-902BC9EE9168}"/>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4" name="フローチャート: 判断 773">
          <a:extLst>
            <a:ext uri="{FF2B5EF4-FFF2-40B4-BE49-F238E27FC236}">
              <a16:creationId xmlns:a16="http://schemas.microsoft.com/office/drawing/2014/main" id="{43EB6A98-9EBF-49E3-9983-886D68FC835D}"/>
            </a:ext>
          </a:extLst>
        </xdr:cNvPr>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5" name="フローチャート: 判断 774">
          <a:extLst>
            <a:ext uri="{FF2B5EF4-FFF2-40B4-BE49-F238E27FC236}">
              <a16:creationId xmlns:a16="http://schemas.microsoft.com/office/drawing/2014/main" id="{9E21B996-8B25-4D14-B5E8-BFEE6021B043}"/>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AE540F83-5F40-4837-8186-543BBB5D59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717FF37-6D5D-40AC-A3BA-E5255BADE9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D39B53BA-973C-43EA-97CB-8175C1513A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A32CE39E-7E44-4E25-B5AD-3C0FC9DB8A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55BAF8A9-7B7B-4F4F-B3DD-7111A2A555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81" name="楕円 780">
          <a:extLst>
            <a:ext uri="{FF2B5EF4-FFF2-40B4-BE49-F238E27FC236}">
              <a16:creationId xmlns:a16="http://schemas.microsoft.com/office/drawing/2014/main" id="{BDB5F0C6-D136-4F45-913E-D7B0F3BF0893}"/>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169690</xdr:rowOff>
    </xdr:from>
    <xdr:ext cx="469744" cy="259045"/>
    <xdr:sp macro="" textlink="">
      <xdr:nvSpPr>
        <xdr:cNvPr id="782" name="【消防施設】&#10;一人当たり面積該当値テキスト">
          <a:extLst>
            <a:ext uri="{FF2B5EF4-FFF2-40B4-BE49-F238E27FC236}">
              <a16:creationId xmlns:a16="http://schemas.microsoft.com/office/drawing/2014/main" id="{1259B76B-4D9B-4A35-B7DA-1B8C48B49810}"/>
            </a:ext>
          </a:extLst>
        </xdr:cNvPr>
        <xdr:cNvSpPr txBox="1"/>
      </xdr:nvSpPr>
      <xdr:spPr>
        <a:xfrm>
          <a:off x="22199600" y="144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83" name="楕円 782">
          <a:extLst>
            <a:ext uri="{FF2B5EF4-FFF2-40B4-BE49-F238E27FC236}">
              <a16:creationId xmlns:a16="http://schemas.microsoft.com/office/drawing/2014/main" id="{D8FDEFE5-5D36-49C8-A161-95029FBEC07C}"/>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147828</xdr:rowOff>
    </xdr:to>
    <xdr:cxnSp macro="">
      <xdr:nvCxnSpPr>
        <xdr:cNvPr id="784" name="直線コネクタ 783">
          <a:extLst>
            <a:ext uri="{FF2B5EF4-FFF2-40B4-BE49-F238E27FC236}">
              <a16:creationId xmlns:a16="http://schemas.microsoft.com/office/drawing/2014/main" id="{90770222-7C29-42A0-8AEA-96ADFAC74A6E}"/>
            </a:ext>
          </a:extLst>
        </xdr:cNvPr>
        <xdr:cNvCxnSpPr/>
      </xdr:nvCxnSpPr>
      <xdr:spPr>
        <a:xfrm flipV="1">
          <a:off x="21323300" y="14535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5" name="楕円 784">
          <a:extLst>
            <a:ext uri="{FF2B5EF4-FFF2-40B4-BE49-F238E27FC236}">
              <a16:creationId xmlns:a16="http://schemas.microsoft.com/office/drawing/2014/main" id="{E766C43A-BD32-45E2-9A9E-CB39BCFE29A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786" name="直線コネクタ 785">
          <a:extLst>
            <a:ext uri="{FF2B5EF4-FFF2-40B4-BE49-F238E27FC236}">
              <a16:creationId xmlns:a16="http://schemas.microsoft.com/office/drawing/2014/main" id="{4F9A7A6B-41BA-4897-9D2B-E1C18430634B}"/>
            </a:ext>
          </a:extLst>
        </xdr:cNvPr>
        <xdr:cNvCxnSpPr/>
      </xdr:nvCxnSpPr>
      <xdr:spPr>
        <a:xfrm flipV="1">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87" name="楕円 786">
          <a:extLst>
            <a:ext uri="{FF2B5EF4-FFF2-40B4-BE49-F238E27FC236}">
              <a16:creationId xmlns:a16="http://schemas.microsoft.com/office/drawing/2014/main" id="{E481F0F9-DADC-4518-A4E0-F8BF4B5460A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88" name="直線コネクタ 787">
          <a:extLst>
            <a:ext uri="{FF2B5EF4-FFF2-40B4-BE49-F238E27FC236}">
              <a16:creationId xmlns:a16="http://schemas.microsoft.com/office/drawing/2014/main" id="{DEE5E19C-0F4B-4FFC-9F1F-0C2B0E8FFA77}"/>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9" name="n_1aveValue【消防施設】&#10;一人当たり面積">
          <a:extLst>
            <a:ext uri="{FF2B5EF4-FFF2-40B4-BE49-F238E27FC236}">
              <a16:creationId xmlns:a16="http://schemas.microsoft.com/office/drawing/2014/main" id="{C7C03800-0525-403E-A018-3DF5594BCF1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0" name="n_2aveValue【消防施設】&#10;一人当たり面積">
          <a:extLst>
            <a:ext uri="{FF2B5EF4-FFF2-40B4-BE49-F238E27FC236}">
              <a16:creationId xmlns:a16="http://schemas.microsoft.com/office/drawing/2014/main" id="{2355DE74-AD63-4A4C-A3F8-7B949D7772FB}"/>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1" name="n_3aveValue【消防施設】&#10;一人当たり面積">
          <a:extLst>
            <a:ext uri="{FF2B5EF4-FFF2-40B4-BE49-F238E27FC236}">
              <a16:creationId xmlns:a16="http://schemas.microsoft.com/office/drawing/2014/main" id="{2BCE69B5-6418-4B25-A59E-7544F78B7610}"/>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92" name="n_4aveValue【消防施設】&#10;一人当たり面積">
          <a:extLst>
            <a:ext uri="{FF2B5EF4-FFF2-40B4-BE49-F238E27FC236}">
              <a16:creationId xmlns:a16="http://schemas.microsoft.com/office/drawing/2014/main" id="{9C0CFD11-DF48-4122-A542-F37233A08EE2}"/>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93" name="n_1mainValue【消防施設】&#10;一人当たり面積">
          <a:extLst>
            <a:ext uri="{FF2B5EF4-FFF2-40B4-BE49-F238E27FC236}">
              <a16:creationId xmlns:a16="http://schemas.microsoft.com/office/drawing/2014/main" id="{351D7D8D-84DD-443F-81C6-9F8940E77767}"/>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94" name="n_2mainValue【消防施設】&#10;一人当たり面積">
          <a:extLst>
            <a:ext uri="{FF2B5EF4-FFF2-40B4-BE49-F238E27FC236}">
              <a16:creationId xmlns:a16="http://schemas.microsoft.com/office/drawing/2014/main" id="{A612A944-9637-4721-80E4-1C3B5473883C}"/>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95" name="n_3mainValue【消防施設】&#10;一人当たり面積">
          <a:extLst>
            <a:ext uri="{FF2B5EF4-FFF2-40B4-BE49-F238E27FC236}">
              <a16:creationId xmlns:a16="http://schemas.microsoft.com/office/drawing/2014/main" id="{C73BB9FF-ECF3-43F4-839F-C1A6FE9A194A}"/>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C4E1CB91-D9AC-4F11-8C25-DFE1BF9E6F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5B217BD3-9EFA-4073-8FE3-4FFE57C082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4D0DCE46-07EC-4294-846D-3FA685FB27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1C4719B8-CD49-4FBC-AA9F-B3ED9A1A24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2998AFA4-9A00-4655-99AC-300F4C1DE6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E6BEC728-3E7D-41A9-B1B7-654C069DC1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FD39AD7C-C96C-4254-9AA0-360E28C5B5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ED46ED90-0DC8-4D6B-8564-B8CDEB8B93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CAEDD119-E4B0-4C85-A8CC-DD465B157E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A6AB9B49-2287-4B8C-8BDF-2A32CC5823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1CB6E17D-5ACD-4EE3-AC27-DD0016115F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276C9AF3-CD0C-4CC4-B887-D0F028C47F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71E908C2-972A-4B2A-A743-D8A33027B5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2AEEABD2-2DBE-439B-90A1-C2EF0E2632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0BC21693-8F66-4F10-A9DC-ADB5E6C1B1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FE271FBA-29CA-4B92-A8DA-03E338470C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66FADAE6-8B38-4BCF-A86A-3DD2592A89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2465A64C-9EDA-4D63-BE5C-4641797831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AC82B43B-C9F2-4AF9-BDAF-840C4F6281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70A5B608-C5F3-4E16-B496-FCE9512776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C8060478-A769-455D-8A02-23A27CB735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B86D520D-C286-41F8-B4EA-C994BE6472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82BFDA57-5FB4-43AE-BC34-4823E4310F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5F812C20-60ED-4C8D-94AE-B072E73440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ACFC5284-B990-4521-A1DE-1391B2F731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1" name="直線コネクタ 820">
          <a:extLst>
            <a:ext uri="{FF2B5EF4-FFF2-40B4-BE49-F238E27FC236}">
              <a16:creationId xmlns:a16="http://schemas.microsoft.com/office/drawing/2014/main" id="{5045DC7D-8AA5-425B-B6FA-93AD5579B290}"/>
            </a:ext>
          </a:extLst>
        </xdr:cNvPr>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2" name="【庁舎】&#10;有形固定資産減価償却率最小値テキスト">
          <a:extLst>
            <a:ext uri="{FF2B5EF4-FFF2-40B4-BE49-F238E27FC236}">
              <a16:creationId xmlns:a16="http://schemas.microsoft.com/office/drawing/2014/main" id="{9187349D-0531-48BD-8E08-5C3B2BEA6E79}"/>
            </a:ext>
          </a:extLst>
        </xdr:cNvPr>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3" name="直線コネクタ 822">
          <a:extLst>
            <a:ext uri="{FF2B5EF4-FFF2-40B4-BE49-F238E27FC236}">
              <a16:creationId xmlns:a16="http://schemas.microsoft.com/office/drawing/2014/main" id="{FBA9C6F4-E2BA-4B96-8027-C8625D3CBA3C}"/>
            </a:ext>
          </a:extLst>
        </xdr:cNvPr>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4" name="【庁舎】&#10;有形固定資産減価償却率最大値テキスト">
          <a:extLst>
            <a:ext uri="{FF2B5EF4-FFF2-40B4-BE49-F238E27FC236}">
              <a16:creationId xmlns:a16="http://schemas.microsoft.com/office/drawing/2014/main" id="{AD5A2094-A54B-40F5-8E17-908F510DCCB8}"/>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5" name="直線コネクタ 824">
          <a:extLst>
            <a:ext uri="{FF2B5EF4-FFF2-40B4-BE49-F238E27FC236}">
              <a16:creationId xmlns:a16="http://schemas.microsoft.com/office/drawing/2014/main" id="{AFD1933D-93DE-48A2-974D-C4A143686AE6}"/>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26" name="【庁舎】&#10;有形固定資産減価償却率平均値テキスト">
          <a:extLst>
            <a:ext uri="{FF2B5EF4-FFF2-40B4-BE49-F238E27FC236}">
              <a16:creationId xmlns:a16="http://schemas.microsoft.com/office/drawing/2014/main" id="{34D4F759-3B8B-4955-B0B1-37EC83213F8C}"/>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7" name="フローチャート: 判断 826">
          <a:extLst>
            <a:ext uri="{FF2B5EF4-FFF2-40B4-BE49-F238E27FC236}">
              <a16:creationId xmlns:a16="http://schemas.microsoft.com/office/drawing/2014/main" id="{3B10F47D-F7DD-42BE-B603-910A222CAABD}"/>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8" name="フローチャート: 判断 827">
          <a:extLst>
            <a:ext uri="{FF2B5EF4-FFF2-40B4-BE49-F238E27FC236}">
              <a16:creationId xmlns:a16="http://schemas.microsoft.com/office/drawing/2014/main" id="{B514D002-9016-4CAB-909B-3B4938CA9B31}"/>
            </a:ext>
          </a:extLst>
        </xdr:cNvPr>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9" name="フローチャート: 判断 828">
          <a:extLst>
            <a:ext uri="{FF2B5EF4-FFF2-40B4-BE49-F238E27FC236}">
              <a16:creationId xmlns:a16="http://schemas.microsoft.com/office/drawing/2014/main" id="{A658E6EB-E262-41C7-A3F5-2CE6E64843E6}"/>
            </a:ext>
          </a:extLst>
        </xdr:cNvPr>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0" name="フローチャート: 判断 829">
          <a:extLst>
            <a:ext uri="{FF2B5EF4-FFF2-40B4-BE49-F238E27FC236}">
              <a16:creationId xmlns:a16="http://schemas.microsoft.com/office/drawing/2014/main" id="{67EBE0DF-0115-4D35-A411-EA704C4BC39D}"/>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31" name="フローチャート: 判断 830">
          <a:extLst>
            <a:ext uri="{FF2B5EF4-FFF2-40B4-BE49-F238E27FC236}">
              <a16:creationId xmlns:a16="http://schemas.microsoft.com/office/drawing/2014/main" id="{0D8A446B-BB65-429A-9F9E-B2F62DAE8607}"/>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D449611-CF76-41EB-8417-BD422159DA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A777AC5-AC18-41D6-8235-532A11D7CA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3897664-68DA-4CBA-902B-53100515C8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DE18D98-A197-4AB1-80E3-B88CDDAEC6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7C9815C-1B28-450F-9CDB-652706AA68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837" name="楕円 836">
          <a:extLst>
            <a:ext uri="{FF2B5EF4-FFF2-40B4-BE49-F238E27FC236}">
              <a16:creationId xmlns:a16="http://schemas.microsoft.com/office/drawing/2014/main" id="{FC13B0BC-6F01-4920-BD5F-6B1E70D216D7}"/>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838" name="【庁舎】&#10;有形固定資産減価償却率該当値テキスト">
          <a:extLst>
            <a:ext uri="{FF2B5EF4-FFF2-40B4-BE49-F238E27FC236}">
              <a16:creationId xmlns:a16="http://schemas.microsoft.com/office/drawing/2014/main" id="{C9FD5A62-BC8B-4B50-B453-B9F85CED7C01}"/>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839" name="楕円 838">
          <a:extLst>
            <a:ext uri="{FF2B5EF4-FFF2-40B4-BE49-F238E27FC236}">
              <a16:creationId xmlns:a16="http://schemas.microsoft.com/office/drawing/2014/main" id="{98CBB6F4-4B13-4FC9-890D-892B0A5A47BF}"/>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106</xdr:row>
      <xdr:rowOff>108857</xdr:rowOff>
    </xdr:to>
    <xdr:cxnSp macro="">
      <xdr:nvCxnSpPr>
        <xdr:cNvPr id="840" name="直線コネクタ 839">
          <a:extLst>
            <a:ext uri="{FF2B5EF4-FFF2-40B4-BE49-F238E27FC236}">
              <a16:creationId xmlns:a16="http://schemas.microsoft.com/office/drawing/2014/main" id="{26799F84-7DE3-4C82-BEDC-C70213B30040}"/>
            </a:ext>
          </a:extLst>
        </xdr:cNvPr>
        <xdr:cNvCxnSpPr/>
      </xdr:nvCxnSpPr>
      <xdr:spPr>
        <a:xfrm flipV="1">
          <a:off x="15481300" y="17511849"/>
          <a:ext cx="838200" cy="7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841" name="楕円 840">
          <a:extLst>
            <a:ext uri="{FF2B5EF4-FFF2-40B4-BE49-F238E27FC236}">
              <a16:creationId xmlns:a16="http://schemas.microsoft.com/office/drawing/2014/main" id="{EAA6C6E1-A543-4469-AC2F-CFF8DD6D58C0}"/>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108857</xdr:rowOff>
    </xdr:to>
    <xdr:cxnSp macro="">
      <xdr:nvCxnSpPr>
        <xdr:cNvPr id="842" name="直線コネクタ 841">
          <a:extLst>
            <a:ext uri="{FF2B5EF4-FFF2-40B4-BE49-F238E27FC236}">
              <a16:creationId xmlns:a16="http://schemas.microsoft.com/office/drawing/2014/main" id="{567E4779-364E-41C9-9CD5-AFBF0A053F0B}"/>
            </a:ext>
          </a:extLst>
        </xdr:cNvPr>
        <xdr:cNvCxnSpPr/>
      </xdr:nvCxnSpPr>
      <xdr:spPr>
        <a:xfrm>
          <a:off x="14592300" y="182678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843" name="楕円 842">
          <a:extLst>
            <a:ext uri="{FF2B5EF4-FFF2-40B4-BE49-F238E27FC236}">
              <a16:creationId xmlns:a16="http://schemas.microsoft.com/office/drawing/2014/main" id="{43D99614-4A12-4605-8670-F1BE0FFAF877}"/>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107</xdr:row>
      <xdr:rowOff>77832</xdr:rowOff>
    </xdr:to>
    <xdr:cxnSp macro="">
      <xdr:nvCxnSpPr>
        <xdr:cNvPr id="844" name="直線コネクタ 843">
          <a:extLst>
            <a:ext uri="{FF2B5EF4-FFF2-40B4-BE49-F238E27FC236}">
              <a16:creationId xmlns:a16="http://schemas.microsoft.com/office/drawing/2014/main" id="{D4A8E608-BDD1-4D32-A66E-4D65B00F764F}"/>
            </a:ext>
          </a:extLst>
        </xdr:cNvPr>
        <xdr:cNvCxnSpPr/>
      </xdr:nvCxnSpPr>
      <xdr:spPr>
        <a:xfrm flipV="1">
          <a:off x="13703300" y="18267862"/>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5" name="n_1aveValue【庁舎】&#10;有形固定資産減価償却率">
          <a:extLst>
            <a:ext uri="{FF2B5EF4-FFF2-40B4-BE49-F238E27FC236}">
              <a16:creationId xmlns:a16="http://schemas.microsoft.com/office/drawing/2014/main" id="{D781DC74-2286-4996-A1E6-A720F8050113}"/>
            </a:ext>
          </a:extLst>
        </xdr:cNvPr>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6" name="n_2aveValue【庁舎】&#10;有形固定資産減価償却率">
          <a:extLst>
            <a:ext uri="{FF2B5EF4-FFF2-40B4-BE49-F238E27FC236}">
              <a16:creationId xmlns:a16="http://schemas.microsoft.com/office/drawing/2014/main" id="{7E148384-5949-4560-AA9D-E68B11B62352}"/>
            </a:ext>
          </a:extLst>
        </xdr:cNvPr>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7" name="n_3aveValue【庁舎】&#10;有形固定資産減価償却率">
          <a:extLst>
            <a:ext uri="{FF2B5EF4-FFF2-40B4-BE49-F238E27FC236}">
              <a16:creationId xmlns:a16="http://schemas.microsoft.com/office/drawing/2014/main" id="{19E0DF42-F602-41C0-8662-54C5B95EB8C8}"/>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8" name="n_4aveValue【庁舎】&#10;有形固定資産減価償却率">
          <a:extLst>
            <a:ext uri="{FF2B5EF4-FFF2-40B4-BE49-F238E27FC236}">
              <a16:creationId xmlns:a16="http://schemas.microsoft.com/office/drawing/2014/main" id="{29CF76F2-1437-4862-BFF9-1CD87BCDD1EC}"/>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849" name="n_1mainValue【庁舎】&#10;有形固定資産減価償却率">
          <a:extLst>
            <a:ext uri="{FF2B5EF4-FFF2-40B4-BE49-F238E27FC236}">
              <a16:creationId xmlns:a16="http://schemas.microsoft.com/office/drawing/2014/main" id="{58D0F602-137C-4AAB-9CEC-18358A9E34AA}"/>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850" name="n_2mainValue【庁舎】&#10;有形固定資産減価償却率">
          <a:extLst>
            <a:ext uri="{FF2B5EF4-FFF2-40B4-BE49-F238E27FC236}">
              <a16:creationId xmlns:a16="http://schemas.microsoft.com/office/drawing/2014/main" id="{4FC39D14-E57A-4884-BEDC-119A2E36C60B}"/>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851" name="n_3mainValue【庁舎】&#10;有形固定資産減価償却率">
          <a:extLst>
            <a:ext uri="{FF2B5EF4-FFF2-40B4-BE49-F238E27FC236}">
              <a16:creationId xmlns:a16="http://schemas.microsoft.com/office/drawing/2014/main" id="{929CFEB6-4F01-4B08-BD0C-3705DAB7EC1B}"/>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53C64E14-160C-4FEC-9066-1E48E77CEE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CCAEBFA6-686B-492F-A801-BA0EA9D173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550A5F6B-74AB-4B39-9175-03FB8D742D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BED98F43-14F4-482E-A65E-91660DD6C5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38F4F333-1914-4087-9DDD-7914F3F4BA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D025494D-9361-4EE6-85EB-13072D66D9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DCD1A80F-F203-409F-A108-491424D2F9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1685F6E2-592A-48FF-B0F9-582C165369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577C325C-E20D-4861-B9EF-7A5D71F8BA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B77D2EC8-DBC2-4268-9FC4-65CFA24011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513A701B-A360-4DC9-9482-B67AC3CC2D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54F0A755-DA80-4A48-83D2-F2CEDE55E9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FB83F6E6-40E1-4752-8A7E-6CD73C8B94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A58D3842-C03B-4B99-801B-993EB56996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3B2DD3F1-079F-47A1-B2C0-6CE1BBAD42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112ACB6A-5C76-4618-9913-0518AE7E03D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0B71CCAE-BE50-4032-881E-B34EB90ED8C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E2E2D9AD-B1A4-46FB-A3E8-01CBF5AA33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724CDA8B-6598-41D6-9DBD-C244D9BF96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1DDC047D-EF88-46FD-870F-3706AE4226E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EAB49AF5-2E76-4810-BB48-DB390F6A25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7F52F21D-961F-4502-8F4D-B66B8FAE89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a:extLst>
            <a:ext uri="{FF2B5EF4-FFF2-40B4-BE49-F238E27FC236}">
              <a16:creationId xmlns:a16="http://schemas.microsoft.com/office/drawing/2014/main" id="{6D9C7C94-C7DF-4AEB-B397-3DE02A5B72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5" name="直線コネクタ 874">
          <a:extLst>
            <a:ext uri="{FF2B5EF4-FFF2-40B4-BE49-F238E27FC236}">
              <a16:creationId xmlns:a16="http://schemas.microsoft.com/office/drawing/2014/main" id="{68F51098-2C5C-4576-B4F6-8490E6CF2EE4}"/>
            </a:ext>
          </a:extLst>
        </xdr:cNvPr>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6" name="【庁舎】&#10;一人当たり面積最小値テキスト">
          <a:extLst>
            <a:ext uri="{FF2B5EF4-FFF2-40B4-BE49-F238E27FC236}">
              <a16:creationId xmlns:a16="http://schemas.microsoft.com/office/drawing/2014/main" id="{D2749DF6-EA0E-4EC6-B528-70C27EA4AD7D}"/>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7" name="直線コネクタ 876">
          <a:extLst>
            <a:ext uri="{FF2B5EF4-FFF2-40B4-BE49-F238E27FC236}">
              <a16:creationId xmlns:a16="http://schemas.microsoft.com/office/drawing/2014/main" id="{96DB388A-9167-4DC3-8FD4-3BA06FE9AC34}"/>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8" name="【庁舎】&#10;一人当たり面積最大値テキスト">
          <a:extLst>
            <a:ext uri="{FF2B5EF4-FFF2-40B4-BE49-F238E27FC236}">
              <a16:creationId xmlns:a16="http://schemas.microsoft.com/office/drawing/2014/main" id="{1A932C74-E4A1-4DC5-9A80-F6D26AEEB5D5}"/>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9" name="直線コネクタ 878">
          <a:extLst>
            <a:ext uri="{FF2B5EF4-FFF2-40B4-BE49-F238E27FC236}">
              <a16:creationId xmlns:a16="http://schemas.microsoft.com/office/drawing/2014/main" id="{98A4B57B-CDC1-4F1E-B7EE-49E0E6BCECF1}"/>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880" name="【庁舎】&#10;一人当たり面積平均値テキスト">
          <a:extLst>
            <a:ext uri="{FF2B5EF4-FFF2-40B4-BE49-F238E27FC236}">
              <a16:creationId xmlns:a16="http://schemas.microsoft.com/office/drawing/2014/main" id="{200C089D-CF96-4FFF-8738-3240DDF2A7C1}"/>
            </a:ext>
          </a:extLst>
        </xdr:cNvPr>
        <xdr:cNvSpPr txBox="1"/>
      </xdr:nvSpPr>
      <xdr:spPr>
        <a:xfrm>
          <a:off x="221996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1" name="フローチャート: 判断 880">
          <a:extLst>
            <a:ext uri="{FF2B5EF4-FFF2-40B4-BE49-F238E27FC236}">
              <a16:creationId xmlns:a16="http://schemas.microsoft.com/office/drawing/2014/main" id="{85959EFB-D0E8-4DA9-8031-FFCD6DB91EEE}"/>
            </a:ext>
          </a:extLst>
        </xdr:cNvPr>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2" name="フローチャート: 判断 881">
          <a:extLst>
            <a:ext uri="{FF2B5EF4-FFF2-40B4-BE49-F238E27FC236}">
              <a16:creationId xmlns:a16="http://schemas.microsoft.com/office/drawing/2014/main" id="{C6F08B8C-4297-43C4-A426-CF82546C94AD}"/>
            </a:ext>
          </a:extLst>
        </xdr:cNvPr>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3" name="フローチャート: 判断 882">
          <a:extLst>
            <a:ext uri="{FF2B5EF4-FFF2-40B4-BE49-F238E27FC236}">
              <a16:creationId xmlns:a16="http://schemas.microsoft.com/office/drawing/2014/main" id="{C3A7C640-0E82-4F2C-B3F4-8AC7EA95A0ED}"/>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4" name="フローチャート: 判断 883">
          <a:extLst>
            <a:ext uri="{FF2B5EF4-FFF2-40B4-BE49-F238E27FC236}">
              <a16:creationId xmlns:a16="http://schemas.microsoft.com/office/drawing/2014/main" id="{E5055974-87D1-4685-AE49-7C4A18B3C05E}"/>
            </a:ext>
          </a:extLst>
        </xdr:cNvPr>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5" name="フローチャート: 判断 884">
          <a:extLst>
            <a:ext uri="{FF2B5EF4-FFF2-40B4-BE49-F238E27FC236}">
              <a16:creationId xmlns:a16="http://schemas.microsoft.com/office/drawing/2014/main" id="{A20A58A1-20BF-459B-805E-3B8F0575EC61}"/>
            </a:ext>
          </a:extLst>
        </xdr:cNvPr>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37E789A-D685-4E08-9E1E-DCC551C6B2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964D8A9-7549-47FB-A7FD-B4CA4D6A29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21F89FC7-8839-4CBB-B07F-358CAE5452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903154F-2F5A-4A83-A48B-4A3EF8788F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CDED7830-236F-4FB8-B140-256AFD6F6A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120650</xdr:rowOff>
    </xdr:from>
    <xdr:to>
      <xdr:col>116</xdr:col>
      <xdr:colOff>114300</xdr:colOff>
      <xdr:row>103</xdr:row>
      <xdr:rowOff>50800</xdr:rowOff>
    </xdr:to>
    <xdr:sp macro="" textlink="">
      <xdr:nvSpPr>
        <xdr:cNvPr id="891" name="楕円 890">
          <a:extLst>
            <a:ext uri="{FF2B5EF4-FFF2-40B4-BE49-F238E27FC236}">
              <a16:creationId xmlns:a16="http://schemas.microsoft.com/office/drawing/2014/main" id="{F4E4F4EA-D7FA-4814-BD5C-0305A647D092}"/>
            </a:ext>
          </a:extLst>
        </xdr:cNvPr>
        <xdr:cNvSpPr/>
      </xdr:nvSpPr>
      <xdr:spPr>
        <a:xfrm>
          <a:off x="22110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143527</xdr:rowOff>
    </xdr:from>
    <xdr:ext cx="469744" cy="259045"/>
    <xdr:sp macro="" textlink="">
      <xdr:nvSpPr>
        <xdr:cNvPr id="892" name="【庁舎】&#10;一人当たり面積該当値テキスト">
          <a:extLst>
            <a:ext uri="{FF2B5EF4-FFF2-40B4-BE49-F238E27FC236}">
              <a16:creationId xmlns:a16="http://schemas.microsoft.com/office/drawing/2014/main" id="{E664B89F-BFFB-4D8F-A3FA-8B707643E83A}"/>
            </a:ext>
          </a:extLst>
        </xdr:cNvPr>
        <xdr:cNvSpPr txBox="1"/>
      </xdr:nvSpPr>
      <xdr:spPr>
        <a:xfrm>
          <a:off x="221996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93" name="楕円 892">
          <a:extLst>
            <a:ext uri="{FF2B5EF4-FFF2-40B4-BE49-F238E27FC236}">
              <a16:creationId xmlns:a16="http://schemas.microsoft.com/office/drawing/2014/main" id="{C439B912-01D9-42F2-AA24-1FA4D0AB826D}"/>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0</xdr:rowOff>
    </xdr:from>
    <xdr:to>
      <xdr:col>116</xdr:col>
      <xdr:colOff>63500</xdr:colOff>
      <xdr:row>105</xdr:row>
      <xdr:rowOff>110489</xdr:rowOff>
    </xdr:to>
    <xdr:cxnSp macro="">
      <xdr:nvCxnSpPr>
        <xdr:cNvPr id="894" name="直線コネクタ 893">
          <a:extLst>
            <a:ext uri="{FF2B5EF4-FFF2-40B4-BE49-F238E27FC236}">
              <a16:creationId xmlns:a16="http://schemas.microsoft.com/office/drawing/2014/main" id="{A156FF12-1A75-4FAC-80EE-69D13501E41C}"/>
            </a:ext>
          </a:extLst>
        </xdr:cNvPr>
        <xdr:cNvCxnSpPr/>
      </xdr:nvCxnSpPr>
      <xdr:spPr>
        <a:xfrm flipV="1">
          <a:off x="21323300" y="17659350"/>
          <a:ext cx="8382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95" name="楕円 894">
          <a:extLst>
            <a:ext uri="{FF2B5EF4-FFF2-40B4-BE49-F238E27FC236}">
              <a16:creationId xmlns:a16="http://schemas.microsoft.com/office/drawing/2014/main" id="{B4301FB5-F224-46C6-A4C3-C19F150E1DE9}"/>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896" name="直線コネクタ 895">
          <a:extLst>
            <a:ext uri="{FF2B5EF4-FFF2-40B4-BE49-F238E27FC236}">
              <a16:creationId xmlns:a16="http://schemas.microsoft.com/office/drawing/2014/main" id="{C4932160-118D-4BB8-8D09-324BDD49AEBF}"/>
            </a:ext>
          </a:extLst>
        </xdr:cNvPr>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7" name="楕円 896">
          <a:extLst>
            <a:ext uri="{FF2B5EF4-FFF2-40B4-BE49-F238E27FC236}">
              <a16:creationId xmlns:a16="http://schemas.microsoft.com/office/drawing/2014/main" id="{F42D0B9A-CF53-491D-B270-41E736C21610}"/>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106</xdr:row>
      <xdr:rowOff>7620</xdr:rowOff>
    </xdr:to>
    <xdr:cxnSp macro="">
      <xdr:nvCxnSpPr>
        <xdr:cNvPr id="898" name="直線コネクタ 897">
          <a:extLst>
            <a:ext uri="{FF2B5EF4-FFF2-40B4-BE49-F238E27FC236}">
              <a16:creationId xmlns:a16="http://schemas.microsoft.com/office/drawing/2014/main" id="{B8D95A31-6BC4-433C-AC37-9506D8F2DBA7}"/>
            </a:ext>
          </a:extLst>
        </xdr:cNvPr>
        <xdr:cNvCxnSpPr/>
      </xdr:nvCxnSpPr>
      <xdr:spPr>
        <a:xfrm flipV="1">
          <a:off x="19545300" y="18112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899" name="n_1aveValue【庁舎】&#10;一人当たり面積">
          <a:extLst>
            <a:ext uri="{FF2B5EF4-FFF2-40B4-BE49-F238E27FC236}">
              <a16:creationId xmlns:a16="http://schemas.microsoft.com/office/drawing/2014/main" id="{BE1B5727-289A-4A5C-BE2C-1D5477919F28}"/>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0" name="n_2aveValue【庁舎】&#10;一人当たり面積">
          <a:extLst>
            <a:ext uri="{FF2B5EF4-FFF2-40B4-BE49-F238E27FC236}">
              <a16:creationId xmlns:a16="http://schemas.microsoft.com/office/drawing/2014/main" id="{31C05AFA-6A84-4CA8-9C87-DC53B8E8E903}"/>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01" name="n_3aveValue【庁舎】&#10;一人当たり面積">
          <a:extLst>
            <a:ext uri="{FF2B5EF4-FFF2-40B4-BE49-F238E27FC236}">
              <a16:creationId xmlns:a16="http://schemas.microsoft.com/office/drawing/2014/main" id="{CF632E21-9B3E-4CCC-B5D7-A5CBFF53763E}"/>
            </a:ext>
          </a:extLst>
        </xdr:cNvPr>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02" name="n_4aveValue【庁舎】&#10;一人当たり面積">
          <a:extLst>
            <a:ext uri="{FF2B5EF4-FFF2-40B4-BE49-F238E27FC236}">
              <a16:creationId xmlns:a16="http://schemas.microsoft.com/office/drawing/2014/main" id="{F3E4BE5B-D03D-4D21-B200-EC22894A6BD6}"/>
            </a:ext>
          </a:extLst>
        </xdr:cNvPr>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03" name="n_1mainValue【庁舎】&#10;一人当たり面積">
          <a:extLst>
            <a:ext uri="{FF2B5EF4-FFF2-40B4-BE49-F238E27FC236}">
              <a16:creationId xmlns:a16="http://schemas.microsoft.com/office/drawing/2014/main" id="{FF57999E-11D9-46A4-92F5-E9E555EEBEE7}"/>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04" name="n_2mainValue【庁舎】&#10;一人当たり面積">
          <a:extLst>
            <a:ext uri="{FF2B5EF4-FFF2-40B4-BE49-F238E27FC236}">
              <a16:creationId xmlns:a16="http://schemas.microsoft.com/office/drawing/2014/main" id="{089CBAF1-BF32-4BC6-A268-87FEE33C887C}"/>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05" name="n_3mainValue【庁舎】&#10;一人当たり面積">
          <a:extLst>
            <a:ext uri="{FF2B5EF4-FFF2-40B4-BE49-F238E27FC236}">
              <a16:creationId xmlns:a16="http://schemas.microsoft.com/office/drawing/2014/main" id="{ABA697FF-B0B3-401E-9573-FFF619DBF772}"/>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6421AA64-F6CA-4B63-8DF4-B13408B3CC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9693A3A3-69F5-4AF0-88F1-0977237846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96A883FA-DAFD-4B50-BFA2-EC61B65A2A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図書館については、スイトピアセンター、上石津、墨俣の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館を計上しているが、主となるスイトピアセンターについて耐用年数が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年築）が経過しているため償却率が高い。</a:t>
          </a:r>
          <a:endParaRPr lang="ja-JP" altLang="ja-JP" sz="1400">
            <a:effectLst/>
          </a:endParaRPr>
        </a:p>
        <a:p>
          <a:r>
            <a:rPr kumimoji="1" lang="ja-JP" altLang="ja-JP" sz="1100">
              <a:solidFill>
                <a:schemeClr val="dk1"/>
              </a:solidFill>
              <a:effectLst/>
              <a:latin typeface="+mn-lt"/>
              <a:ea typeface="+mn-ea"/>
              <a:cs typeface="+mn-cs"/>
            </a:rPr>
            <a:t>　同様に、市民会館については、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年築）が経過し、後年に整備したオイルタンク室等の償却を残すのみとなっているため償却率が高い。</a:t>
          </a:r>
          <a:endParaRPr lang="ja-JP" altLang="ja-JP" sz="1400">
            <a:effectLst/>
          </a:endParaRPr>
        </a:p>
        <a:p>
          <a:r>
            <a:rPr kumimoji="1" lang="ja-JP" altLang="ja-JP" sz="1100">
              <a:solidFill>
                <a:schemeClr val="dk1"/>
              </a:solidFill>
              <a:effectLst/>
              <a:latin typeface="+mn-lt"/>
              <a:ea typeface="+mn-ea"/>
              <a:cs typeface="+mn-cs"/>
            </a:rPr>
            <a:t>　庁舎については、新庁舎建設事業の本格化に伴い、償却率が大幅に減少した。</a:t>
          </a:r>
          <a:endParaRPr lang="ja-JP" altLang="ja-JP" sz="1400">
            <a:effectLst/>
          </a:endParaRPr>
        </a:p>
        <a:p>
          <a:r>
            <a:rPr kumimoji="1" lang="ja-JP" altLang="ja-JP" sz="1100">
              <a:solidFill>
                <a:schemeClr val="dk1"/>
              </a:solidFill>
              <a:effectLst/>
              <a:latin typeface="+mn-lt"/>
              <a:ea typeface="+mn-ea"/>
              <a:cs typeface="+mn-cs"/>
            </a:rPr>
            <a:t>　その他の施設全般に</a:t>
          </a:r>
          <a:r>
            <a:rPr kumimoji="1" lang="ja-JP" altLang="en-US" sz="1100">
              <a:solidFill>
                <a:schemeClr val="dk1"/>
              </a:solidFill>
              <a:effectLst/>
              <a:latin typeface="+mn-lt"/>
              <a:ea typeface="+mn-ea"/>
              <a:cs typeface="+mn-cs"/>
            </a:rPr>
            <a:t>おいては</a:t>
          </a:r>
          <a:r>
            <a:rPr kumimoji="1" lang="ja-JP" altLang="ja-JP" sz="1100">
              <a:solidFill>
                <a:schemeClr val="dk1"/>
              </a:solidFill>
              <a:effectLst/>
              <a:latin typeface="+mn-lt"/>
              <a:ea typeface="+mn-ea"/>
              <a:cs typeface="+mn-cs"/>
            </a:rPr>
            <a:t>償却率が高い水準にあるため、</a:t>
          </a:r>
          <a:r>
            <a:rPr kumimoji="1" lang="ja-JP" altLang="en-US" sz="1100">
              <a:solidFill>
                <a:schemeClr val="dk1"/>
              </a:solidFill>
              <a:effectLst/>
              <a:latin typeface="+mn-lt"/>
              <a:ea typeface="+mn-ea"/>
              <a:cs typeface="+mn-cs"/>
            </a:rPr>
            <a:t>法定点検等において施設の状況を適切に把握する中で</a:t>
          </a:r>
          <a:r>
            <a:rPr kumimoji="1" lang="ja-JP" altLang="ja-JP" sz="1100">
              <a:solidFill>
                <a:schemeClr val="dk1"/>
              </a:solidFill>
              <a:effectLst/>
              <a:latin typeface="+mn-lt"/>
              <a:ea typeface="+mn-ea"/>
              <a:cs typeface="+mn-cs"/>
            </a:rPr>
            <a:t>、計画的な更新等を行い適正管理に努める。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2;&#23646;&#20849;&#26377;/005%20&#27770;&#31639;&#38306;&#20418;/15&#36001;&#25919;&#29366;&#27841;&#36039;&#26009;&#38598;&#65288;&#36001;&#25919;&#29366;&#27841;&#31561;&#19968;&#35239;&#34920;&#65289;/R1&#24180;&#24230;&#27770;&#31639;/02%202&#22238;&#30446;&#65288;9&#26376;&#65289;/03%20&#22238;&#31572;/&#12304;&#36001;&#25919;&#29366;&#27841;&#36039;&#26009;&#38598;&#12305;_212024_&#22823;&#224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15.6</v>
          </cell>
          <cell r="CF51">
            <v>5.7</v>
          </cell>
          <cell r="CN51">
            <v>10.3</v>
          </cell>
          <cell r="CV51">
            <v>37</v>
          </cell>
        </row>
        <row r="53">
          <cell r="BX53">
            <v>73.8</v>
          </cell>
          <cell r="CF53">
            <v>73.5</v>
          </cell>
          <cell r="CN53">
            <v>74.5</v>
          </cell>
          <cell r="CV53">
            <v>73.2</v>
          </cell>
        </row>
        <row r="55">
          <cell r="AN55" t="str">
            <v>類似団体内平均値</v>
          </cell>
          <cell r="BX55">
            <v>24.1</v>
          </cell>
          <cell r="CF55">
            <v>20.100000000000001</v>
          </cell>
          <cell r="CN55">
            <v>16</v>
          </cell>
          <cell r="CV55">
            <v>18.399999999999999</v>
          </cell>
        </row>
        <row r="57">
          <cell r="BX57">
            <v>57.1</v>
          </cell>
          <cell r="CF57">
            <v>57.7</v>
          </cell>
          <cell r="CN57">
            <v>58.8</v>
          </cell>
          <cell r="CV57">
            <v>57.9</v>
          </cell>
        </row>
        <row r="72">
          <cell r="BP72" t="str">
            <v>H27</v>
          </cell>
          <cell r="BX72" t="str">
            <v>H28</v>
          </cell>
          <cell r="CF72" t="str">
            <v>H29</v>
          </cell>
          <cell r="CN72" t="str">
            <v>H30</v>
          </cell>
          <cell r="CV72" t="str">
            <v>R01</v>
          </cell>
        </row>
        <row r="73">
          <cell r="AN73" t="str">
            <v>当該団体値</v>
          </cell>
          <cell r="BP73">
            <v>13.3</v>
          </cell>
          <cell r="BX73">
            <v>15.6</v>
          </cell>
          <cell r="CF73">
            <v>5.7</v>
          </cell>
          <cell r="CN73">
            <v>10.3</v>
          </cell>
          <cell r="CV73">
            <v>37</v>
          </cell>
        </row>
        <row r="75">
          <cell r="BP75">
            <v>1.2</v>
          </cell>
          <cell r="BX75">
            <v>0.9</v>
          </cell>
          <cell r="CF75">
            <v>0.9</v>
          </cell>
          <cell r="CN75">
            <v>0.8</v>
          </cell>
          <cell r="CV75">
            <v>0.9</v>
          </cell>
        </row>
        <row r="77">
          <cell r="AN77" t="str">
            <v>類似団体内平均値</v>
          </cell>
          <cell r="BP77">
            <v>13.7</v>
          </cell>
          <cell r="BX77">
            <v>24.1</v>
          </cell>
          <cell r="CF77">
            <v>20.100000000000001</v>
          </cell>
          <cell r="CN77">
            <v>16</v>
          </cell>
          <cell r="CV77">
            <v>18.399999999999999</v>
          </cell>
        </row>
        <row r="79">
          <cell r="BP79">
            <v>5.8</v>
          </cell>
          <cell r="BX79">
            <v>6</v>
          </cell>
          <cell r="CF79">
            <v>5.8</v>
          </cell>
          <cell r="CN79">
            <v>5.3</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68394264</v>
      </c>
      <c r="BO4" s="393"/>
      <c r="BP4" s="393"/>
      <c r="BQ4" s="393"/>
      <c r="BR4" s="393"/>
      <c r="BS4" s="393"/>
      <c r="BT4" s="393"/>
      <c r="BU4" s="394"/>
      <c r="BV4" s="392">
        <v>61715721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v>
      </c>
      <c r="CU4" s="399"/>
      <c r="CV4" s="399"/>
      <c r="CW4" s="399"/>
      <c r="CX4" s="399"/>
      <c r="CY4" s="399"/>
      <c r="CZ4" s="399"/>
      <c r="DA4" s="400"/>
      <c r="DB4" s="398">
        <v>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65396100</v>
      </c>
      <c r="BO5" s="430"/>
      <c r="BP5" s="430"/>
      <c r="BQ5" s="430"/>
      <c r="BR5" s="430"/>
      <c r="BS5" s="430"/>
      <c r="BT5" s="430"/>
      <c r="BU5" s="431"/>
      <c r="BV5" s="429">
        <v>59148705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89.9</v>
      </c>
      <c r="CU5" s="427"/>
      <c r="CV5" s="427"/>
      <c r="CW5" s="427"/>
      <c r="CX5" s="427"/>
      <c r="CY5" s="427"/>
      <c r="CZ5" s="427"/>
      <c r="DA5" s="428"/>
      <c r="DB5" s="426">
        <v>87.5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2998164</v>
      </c>
      <c r="BO6" s="430"/>
      <c r="BP6" s="430"/>
      <c r="BQ6" s="430"/>
      <c r="BR6" s="430"/>
      <c r="BS6" s="430"/>
      <c r="BT6" s="430"/>
      <c r="BU6" s="431"/>
      <c r="BV6" s="429">
        <v>2567016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94.3</v>
      </c>
      <c r="CU6" s="467"/>
      <c r="CV6" s="467"/>
      <c r="CW6" s="467"/>
      <c r="CX6" s="467"/>
      <c r="CY6" s="467"/>
      <c r="CZ6" s="467"/>
      <c r="DA6" s="468"/>
      <c r="DB6" s="466">
        <v>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181683</v>
      </c>
      <c r="BO7" s="430"/>
      <c r="BP7" s="430"/>
      <c r="BQ7" s="430"/>
      <c r="BR7" s="430"/>
      <c r="BS7" s="430"/>
      <c r="BT7" s="430"/>
      <c r="BU7" s="431"/>
      <c r="BV7" s="429">
        <v>93456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35293164</v>
      </c>
      <c r="CU7" s="430"/>
      <c r="CV7" s="430"/>
      <c r="CW7" s="430"/>
      <c r="CX7" s="430"/>
      <c r="CY7" s="430"/>
      <c r="CZ7" s="430"/>
      <c r="DA7" s="431"/>
      <c r="DB7" s="429">
        <v>35243702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2816481</v>
      </c>
      <c r="BO8" s="430"/>
      <c r="BP8" s="430"/>
      <c r="BQ8" s="430"/>
      <c r="BR8" s="430"/>
      <c r="BS8" s="430"/>
      <c r="BT8" s="430"/>
      <c r="BU8" s="431"/>
      <c r="BV8" s="429">
        <v>2473560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0.88</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159879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342921</v>
      </c>
      <c r="BO9" s="430"/>
      <c r="BP9" s="430"/>
      <c r="BQ9" s="430"/>
      <c r="BR9" s="430"/>
      <c r="BS9" s="430"/>
      <c r="BT9" s="430"/>
      <c r="BU9" s="431"/>
      <c r="BV9" s="429">
        <v>405969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161160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609500</v>
      </c>
      <c r="BO10" s="430"/>
      <c r="BP10" s="430"/>
      <c r="BQ10" s="430"/>
      <c r="BR10" s="430"/>
      <c r="BS10" s="430"/>
      <c r="BT10" s="430"/>
      <c r="BU10" s="431"/>
      <c r="BV10" s="429">
        <v>605900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161310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800000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155722</v>
      </c>
      <c r="S13" s="514"/>
      <c r="T13" s="514"/>
      <c r="U13" s="514"/>
      <c r="V13" s="515"/>
      <c r="W13" s="445" t="s">
        <v>141</v>
      </c>
      <c r="X13" s="446"/>
      <c r="Y13" s="446"/>
      <c r="Z13" s="446"/>
      <c r="AA13" s="446"/>
      <c r="AB13" s="436"/>
      <c r="AC13" s="480">
        <v>1169</v>
      </c>
      <c r="AD13" s="481"/>
      <c r="AE13" s="481"/>
      <c r="AF13" s="481"/>
      <c r="AG13" s="523"/>
      <c r="AH13" s="480">
        <v>1135</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152421</v>
      </c>
      <c r="BO13" s="430"/>
      <c r="BP13" s="430"/>
      <c r="BQ13" s="430"/>
      <c r="BR13" s="430"/>
      <c r="BS13" s="430"/>
      <c r="BT13" s="430"/>
      <c r="BU13" s="431"/>
      <c r="BV13" s="429">
        <v>1011869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0.9</v>
      </c>
      <c r="CU13" s="427"/>
      <c r="CV13" s="427"/>
      <c r="CW13" s="427"/>
      <c r="CX13" s="427"/>
      <c r="CY13" s="427"/>
      <c r="CZ13" s="427"/>
      <c r="DA13" s="428"/>
      <c r="DB13" s="426">
        <v>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161539</v>
      </c>
      <c r="S14" s="514"/>
      <c r="T14" s="514"/>
      <c r="U14" s="514"/>
      <c r="V14" s="515"/>
      <c r="W14" s="419"/>
      <c r="X14" s="420"/>
      <c r="Y14" s="420"/>
      <c r="Z14" s="420"/>
      <c r="AA14" s="420"/>
      <c r="AB14" s="409"/>
      <c r="AC14" s="516">
        <v>1.5</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37</v>
      </c>
      <c r="CU14" s="528"/>
      <c r="CV14" s="528"/>
      <c r="CW14" s="528"/>
      <c r="CX14" s="528"/>
      <c r="CY14" s="528"/>
      <c r="CZ14" s="528"/>
      <c r="DA14" s="529"/>
      <c r="DB14" s="527">
        <v>10.3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156419</v>
      </c>
      <c r="S15" s="514"/>
      <c r="T15" s="514"/>
      <c r="U15" s="514"/>
      <c r="V15" s="515"/>
      <c r="W15" s="445" t="s">
        <v>148</v>
      </c>
      <c r="X15" s="446"/>
      <c r="Y15" s="446"/>
      <c r="Z15" s="446"/>
      <c r="AA15" s="446"/>
      <c r="AB15" s="436"/>
      <c r="AC15" s="480">
        <v>25646</v>
      </c>
      <c r="AD15" s="481"/>
      <c r="AE15" s="481"/>
      <c r="AF15" s="481"/>
      <c r="AG15" s="523"/>
      <c r="AH15" s="480">
        <v>25228</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23158615</v>
      </c>
      <c r="BO15" s="393"/>
      <c r="BP15" s="393"/>
      <c r="BQ15" s="393"/>
      <c r="BR15" s="393"/>
      <c r="BS15" s="393"/>
      <c r="BT15" s="393"/>
      <c r="BU15" s="394"/>
      <c r="BV15" s="392">
        <v>22735350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33.6</v>
      </c>
      <c r="AD16" s="517"/>
      <c r="AE16" s="517"/>
      <c r="AF16" s="517"/>
      <c r="AG16" s="518"/>
      <c r="AH16" s="516">
        <v>34</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26312993</v>
      </c>
      <c r="BO16" s="430"/>
      <c r="BP16" s="430"/>
      <c r="BQ16" s="430"/>
      <c r="BR16" s="430"/>
      <c r="BS16" s="430"/>
      <c r="BT16" s="430"/>
      <c r="BU16" s="431"/>
      <c r="BV16" s="429">
        <v>25696557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49431</v>
      </c>
      <c r="AD17" s="481"/>
      <c r="AE17" s="481"/>
      <c r="AF17" s="481"/>
      <c r="AG17" s="523"/>
      <c r="AH17" s="480">
        <v>47735</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29812707</v>
      </c>
      <c r="BO17" s="430"/>
      <c r="BP17" s="430"/>
      <c r="BQ17" s="430"/>
      <c r="BR17" s="430"/>
      <c r="BS17" s="430"/>
      <c r="BT17" s="430"/>
      <c r="BU17" s="431"/>
      <c r="BV17" s="429">
        <v>29252192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206.57</v>
      </c>
      <c r="M18" s="545"/>
      <c r="N18" s="545"/>
      <c r="O18" s="545"/>
      <c r="P18" s="545"/>
      <c r="Q18" s="545"/>
      <c r="R18" s="546"/>
      <c r="S18" s="546"/>
      <c r="T18" s="546"/>
      <c r="U18" s="546"/>
      <c r="V18" s="547"/>
      <c r="W18" s="447"/>
      <c r="X18" s="448"/>
      <c r="Y18" s="448"/>
      <c r="Z18" s="448"/>
      <c r="AA18" s="448"/>
      <c r="AB18" s="439"/>
      <c r="AC18" s="548">
        <v>64.8</v>
      </c>
      <c r="AD18" s="549"/>
      <c r="AE18" s="549"/>
      <c r="AF18" s="549"/>
      <c r="AG18" s="550"/>
      <c r="AH18" s="548">
        <v>64.400000000000006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32186936</v>
      </c>
      <c r="BO18" s="430"/>
      <c r="BP18" s="430"/>
      <c r="BQ18" s="430"/>
      <c r="BR18" s="430"/>
      <c r="BS18" s="430"/>
      <c r="BT18" s="430"/>
      <c r="BU18" s="431"/>
      <c r="BV18" s="429">
        <v>31555809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774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42556244</v>
      </c>
      <c r="BO19" s="430"/>
      <c r="BP19" s="430"/>
      <c r="BQ19" s="430"/>
      <c r="BR19" s="430"/>
      <c r="BS19" s="430"/>
      <c r="BT19" s="430"/>
      <c r="BU19" s="431"/>
      <c r="BV19" s="429">
        <v>41453355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60085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69809977</v>
      </c>
      <c r="BO23" s="430"/>
      <c r="BP23" s="430"/>
      <c r="BQ23" s="430"/>
      <c r="BR23" s="430"/>
      <c r="BS23" s="430"/>
      <c r="BT23" s="430"/>
      <c r="BU23" s="431"/>
      <c r="BV23" s="429">
        <v>67478794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10550</v>
      </c>
      <c r="R24" s="481"/>
      <c r="S24" s="481"/>
      <c r="T24" s="481"/>
      <c r="U24" s="481"/>
      <c r="V24" s="523"/>
      <c r="W24" s="582"/>
      <c r="X24" s="570"/>
      <c r="Y24" s="571"/>
      <c r="Z24" s="479" t="s">
        <v>172</v>
      </c>
      <c r="AA24" s="459"/>
      <c r="AB24" s="459"/>
      <c r="AC24" s="459"/>
      <c r="AD24" s="459"/>
      <c r="AE24" s="459"/>
      <c r="AF24" s="459"/>
      <c r="AG24" s="460"/>
      <c r="AH24" s="480">
        <v>1042</v>
      </c>
      <c r="AI24" s="481"/>
      <c r="AJ24" s="481"/>
      <c r="AK24" s="481"/>
      <c r="AL24" s="523"/>
      <c r="AM24" s="480">
        <v>3232284</v>
      </c>
      <c r="AN24" s="481"/>
      <c r="AO24" s="481"/>
      <c r="AP24" s="481"/>
      <c r="AQ24" s="481"/>
      <c r="AR24" s="523"/>
      <c r="AS24" s="480">
        <v>3102</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20955134</v>
      </c>
      <c r="BO24" s="430"/>
      <c r="BP24" s="430"/>
      <c r="BQ24" s="430"/>
      <c r="BR24" s="430"/>
      <c r="BS24" s="430"/>
      <c r="BT24" s="430"/>
      <c r="BU24" s="431"/>
      <c r="BV24" s="429">
        <v>23546114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8700</v>
      </c>
      <c r="R25" s="481"/>
      <c r="S25" s="481"/>
      <c r="T25" s="481"/>
      <c r="U25" s="481"/>
      <c r="V25" s="523"/>
      <c r="W25" s="582"/>
      <c r="X25" s="570"/>
      <c r="Y25" s="571"/>
      <c r="Z25" s="479" t="s">
        <v>175</v>
      </c>
      <c r="AA25" s="459"/>
      <c r="AB25" s="459"/>
      <c r="AC25" s="459"/>
      <c r="AD25" s="459"/>
      <c r="AE25" s="459"/>
      <c r="AF25" s="459"/>
      <c r="AG25" s="460"/>
      <c r="AH25" s="480" t="s">
        <v>139</v>
      </c>
      <c r="AI25" s="481"/>
      <c r="AJ25" s="481"/>
      <c r="AK25" s="481"/>
      <c r="AL25" s="523"/>
      <c r="AM25" s="480" t="s">
        <v>139</v>
      </c>
      <c r="AN25" s="481"/>
      <c r="AO25" s="481"/>
      <c r="AP25" s="481"/>
      <c r="AQ25" s="481"/>
      <c r="AR25" s="523"/>
      <c r="AS25" s="480" t="s">
        <v>139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11701620</v>
      </c>
      <c r="BO25" s="393"/>
      <c r="BP25" s="393"/>
      <c r="BQ25" s="393"/>
      <c r="BR25" s="393"/>
      <c r="BS25" s="393"/>
      <c r="BT25" s="393"/>
      <c r="BU25" s="394"/>
      <c r="BV25" s="392">
        <v>20020062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6890</v>
      </c>
      <c r="R26" s="481"/>
      <c r="S26" s="481"/>
      <c r="T26" s="481"/>
      <c r="U26" s="481"/>
      <c r="V26" s="523"/>
      <c r="W26" s="582"/>
      <c r="X26" s="570"/>
      <c r="Y26" s="571"/>
      <c r="Z26" s="479" t="s">
        <v>178</v>
      </c>
      <c r="AA26" s="592"/>
      <c r="AB26" s="592"/>
      <c r="AC26" s="592"/>
      <c r="AD26" s="592"/>
      <c r="AE26" s="592"/>
      <c r="AF26" s="592"/>
      <c r="AG26" s="593"/>
      <c r="AH26" s="480">
        <v>193</v>
      </c>
      <c r="AI26" s="481"/>
      <c r="AJ26" s="481"/>
      <c r="AK26" s="481"/>
      <c r="AL26" s="523"/>
      <c r="AM26" s="480">
        <v>567420</v>
      </c>
      <c r="AN26" s="481"/>
      <c r="AO26" s="481"/>
      <c r="AP26" s="481"/>
      <c r="AQ26" s="481"/>
      <c r="AR26" s="523"/>
      <c r="AS26" s="480">
        <v>2940</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100000</v>
      </c>
      <c r="BO26" s="430"/>
      <c r="BP26" s="430"/>
      <c r="BQ26" s="430"/>
      <c r="BR26" s="430"/>
      <c r="BS26" s="430"/>
      <c r="BT26" s="430"/>
      <c r="BU26" s="431"/>
      <c r="BV26" s="429">
        <v>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6300</v>
      </c>
      <c r="R27" s="481"/>
      <c r="S27" s="481"/>
      <c r="T27" s="481"/>
      <c r="U27" s="481"/>
      <c r="V27" s="523"/>
      <c r="W27" s="582"/>
      <c r="X27" s="570"/>
      <c r="Y27" s="571"/>
      <c r="Z27" s="479" t="s">
        <v>181</v>
      </c>
      <c r="AA27" s="459"/>
      <c r="AB27" s="459"/>
      <c r="AC27" s="459"/>
      <c r="AD27" s="459"/>
      <c r="AE27" s="459"/>
      <c r="AF27" s="459"/>
      <c r="AG27" s="460"/>
      <c r="AH27" s="480">
        <v>92</v>
      </c>
      <c r="AI27" s="481"/>
      <c r="AJ27" s="481"/>
      <c r="AK27" s="481"/>
      <c r="AL27" s="523"/>
      <c r="AM27" s="480">
        <v>253326</v>
      </c>
      <c r="AN27" s="481"/>
      <c r="AO27" s="481"/>
      <c r="AP27" s="481"/>
      <c r="AQ27" s="481"/>
      <c r="AR27" s="523"/>
      <c r="AS27" s="480">
        <v>2754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130</v>
      </c>
      <c r="BO27" s="606"/>
      <c r="BP27" s="606"/>
      <c r="BQ27" s="606"/>
      <c r="BR27" s="606"/>
      <c r="BS27" s="606"/>
      <c r="BT27" s="606"/>
      <c r="BU27" s="607"/>
      <c r="BV27" s="605" t="s">
        <v>139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5790</v>
      </c>
      <c r="R28" s="481"/>
      <c r="S28" s="481"/>
      <c r="T28" s="481"/>
      <c r="U28" s="481"/>
      <c r="V28" s="523"/>
      <c r="W28" s="582"/>
      <c r="X28" s="570"/>
      <c r="Y28" s="571"/>
      <c r="Z28" s="479" t="s">
        <v>184</v>
      </c>
      <c r="AA28" s="459"/>
      <c r="AB28" s="459"/>
      <c r="AC28" s="459"/>
      <c r="AD28" s="459"/>
      <c r="AE28" s="459"/>
      <c r="AF28" s="459"/>
      <c r="AG28" s="460"/>
      <c r="AH28" s="480" t="s">
        <v>139</v>
      </c>
      <c r="AI28" s="481"/>
      <c r="AJ28" s="481"/>
      <c r="AK28" s="481"/>
      <c r="AL28" s="523"/>
      <c r="AM28" s="480" t="s">
        <v>139</v>
      </c>
      <c r="AN28" s="481"/>
      <c r="AO28" s="481"/>
      <c r="AP28" s="481"/>
      <c r="AQ28" s="481"/>
      <c r="AR28" s="523"/>
      <c r="AS28" s="480" t="s">
        <v>130</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5351800</v>
      </c>
      <c r="BO28" s="393"/>
      <c r="BP28" s="393"/>
      <c r="BQ28" s="393"/>
      <c r="BR28" s="393"/>
      <c r="BS28" s="393"/>
      <c r="BT28" s="393"/>
      <c r="BU28" s="394"/>
      <c r="BV28" s="392">
        <v>5542300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20</v>
      </c>
      <c r="M29" s="481"/>
      <c r="N29" s="481"/>
      <c r="O29" s="481"/>
      <c r="P29" s="523"/>
      <c r="Q29" s="480">
        <v>5530</v>
      </c>
      <c r="R29" s="481"/>
      <c r="S29" s="481"/>
      <c r="T29" s="481"/>
      <c r="U29" s="481"/>
      <c r="V29" s="523"/>
      <c r="W29" s="583"/>
      <c r="X29" s="584"/>
      <c r="Y29" s="585"/>
      <c r="Z29" s="479" t="s">
        <v>187</v>
      </c>
      <c r="AA29" s="459"/>
      <c r="AB29" s="459"/>
      <c r="AC29" s="459"/>
      <c r="AD29" s="459"/>
      <c r="AE29" s="459"/>
      <c r="AF29" s="459"/>
      <c r="AG29" s="460"/>
      <c r="AH29" s="480">
        <v>1134</v>
      </c>
      <c r="AI29" s="481"/>
      <c r="AJ29" s="481"/>
      <c r="AK29" s="481"/>
      <c r="AL29" s="523"/>
      <c r="AM29" s="480">
        <v>3485610</v>
      </c>
      <c r="AN29" s="481"/>
      <c r="AO29" s="481"/>
      <c r="AP29" s="481"/>
      <c r="AQ29" s="481"/>
      <c r="AR29" s="523"/>
      <c r="AS29" s="480">
        <v>3074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1147808</v>
      </c>
      <c r="BO29" s="430"/>
      <c r="BP29" s="430"/>
      <c r="BQ29" s="430"/>
      <c r="BR29" s="430"/>
      <c r="BS29" s="430"/>
      <c r="BT29" s="430"/>
      <c r="BU29" s="431"/>
      <c r="BV29" s="429">
        <v>1056749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100.5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3059603</v>
      </c>
      <c r="BO30" s="606"/>
      <c r="BP30" s="606"/>
      <c r="BQ30" s="606"/>
      <c r="BR30" s="606"/>
      <c r="BS30" s="606"/>
      <c r="BT30" s="606"/>
      <c r="BU30" s="607"/>
      <c r="BV30" s="605">
        <v>7136731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IF('各会計、関係団体の財政状況及び健全化判断比率'!B34="","",'各会計、関係団体の財政状況及び健全化判断比率'!B34)</f>
        <v>病院事業会計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IF('各会計、関係団体の財政状況及び健全化判断比率'!B36="","",'各会計、関係団体の財政状況及び健全化判断比率'!B36)</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18</v>
      </c>
      <c r="BX34" s="618"/>
      <c r="BY34" s="619" t="str">
        <f>IF('各会計、関係団体の財政状況及び健全化判断比率'!B68="","",'各会計、関係団体の財政状況及び健全化判断比率'!B68)</f>
        <v>大垣消防組合</v>
      </c>
      <c r="BZ34" s="619"/>
      <c r="CA34" s="619"/>
      <c r="CB34" s="619"/>
      <c r="CC34" s="619"/>
      <c r="CD34" s="619"/>
      <c r="CE34" s="619"/>
      <c r="CF34" s="619"/>
      <c r="CG34" s="619"/>
      <c r="CH34" s="619"/>
      <c r="CI34" s="619"/>
      <c r="CJ34" s="619"/>
      <c r="CK34" s="619"/>
      <c r="CL34" s="619"/>
      <c r="CM34" s="619"/>
      <c r="CN34" s="214"/>
      <c r="CO34" s="618">
        <f>IF(CQ34="","",MAX(C34:D43,U34:V43,AM34:AN43,BE34:BF43,BW34:BX43)+1)</f>
        <v>28</v>
      </c>
      <c r="CP34" s="618"/>
      <c r="CQ34" s="619" t="str">
        <f>IF('各会計、関係団体の財政状況及び健全化判断比率'!BS7="","",'各会計、関係団体の財政状況及び健全化判断比率'!BS7)</f>
        <v>大垣勤労者福祉サービスセンター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物品調達会計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国民健康保険直営診療施設事業会計</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IF('各会計、関係団体の財政状況及び健全化判断比率'!B35="","",'各会計、関係団体の財政状況及び健全化判断比率'!B35)</f>
        <v>水道事業会計</v>
      </c>
      <c r="AP35" s="619"/>
      <c r="AQ35" s="619"/>
      <c r="AR35" s="619"/>
      <c r="AS35" s="619"/>
      <c r="AT35" s="619"/>
      <c r="AU35" s="619"/>
      <c r="AV35" s="619"/>
      <c r="AW35" s="619"/>
      <c r="AX35" s="619"/>
      <c r="AY35" s="619"/>
      <c r="AZ35" s="619"/>
      <c r="BA35" s="619"/>
      <c r="BB35" s="619"/>
      <c r="BC35" s="619"/>
      <c r="BD35" s="214"/>
      <c r="BE35" s="618">
        <f t="shared" ref="BE35:BE43" si="1">IF(BG35="","",BE34+1)</f>
        <v>14</v>
      </c>
      <c r="BF35" s="618"/>
      <c r="BG35" s="619" t="str">
        <f>IF('各会計、関係団体の財政状況及び健全化判断比率'!B37="","",'各会計、関係団体の財政状況及び健全化判断比率'!B37)</f>
        <v>公設地方卸売市場事業会計</v>
      </c>
      <c r="BH35" s="619"/>
      <c r="BI35" s="619"/>
      <c r="BJ35" s="619"/>
      <c r="BK35" s="619"/>
      <c r="BL35" s="619"/>
      <c r="BM35" s="619"/>
      <c r="BN35" s="619"/>
      <c r="BO35" s="619"/>
      <c r="BP35" s="619"/>
      <c r="BQ35" s="619"/>
      <c r="BR35" s="619"/>
      <c r="BS35" s="619"/>
      <c r="BT35" s="619"/>
      <c r="BU35" s="619"/>
      <c r="BV35" s="214"/>
      <c r="BW35" s="618">
        <f t="shared" ref="BW35:BW43" si="2">IF(BY35="","",BW34+1)</f>
        <v>19</v>
      </c>
      <c r="BX35" s="618"/>
      <c r="BY35" s="619" t="str">
        <f>IF('各会計、関係団体の財政状況及び健全化判断比率'!B69="","",'各会計、関係団体の財政状況及び健全化判断比率'!B69)</f>
        <v>大垣衛生施設組合</v>
      </c>
      <c r="BZ35" s="619"/>
      <c r="CA35" s="619"/>
      <c r="CB35" s="619"/>
      <c r="CC35" s="619"/>
      <c r="CD35" s="619"/>
      <c r="CE35" s="619"/>
      <c r="CF35" s="619"/>
      <c r="CG35" s="619"/>
      <c r="CH35" s="619"/>
      <c r="CI35" s="619"/>
      <c r="CJ35" s="619"/>
      <c r="CK35" s="619"/>
      <c r="CL35" s="619"/>
      <c r="CM35" s="619"/>
      <c r="CN35" s="214"/>
      <c r="CO35" s="618">
        <f t="shared" ref="CO35:CO43" si="3">IF(CQ35="","",CO34+1)</f>
        <v>29</v>
      </c>
      <c r="CP35" s="618"/>
      <c r="CQ35" s="619" t="str">
        <f>IF('各会計、関係団体の財政状況及び健全化判断比率'!BS8="","",'各会計、関係団体の財政状況及び健全化判断比率'!BS8)</f>
        <v>大垣市文化事業団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公共用地先行取得事業会計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15</v>
      </c>
      <c r="BF36" s="618"/>
      <c r="BG36" s="619" t="str">
        <f>IF('各会計、関係団体の財政状況及び健全化判断比率'!B38="","",'各会計、関係団体の財政状況及び健全化判断比率'!B38)</f>
        <v>公共下水道事業会計</v>
      </c>
      <c r="BH36" s="619"/>
      <c r="BI36" s="619"/>
      <c r="BJ36" s="619"/>
      <c r="BK36" s="619"/>
      <c r="BL36" s="619"/>
      <c r="BM36" s="619"/>
      <c r="BN36" s="619"/>
      <c r="BO36" s="619"/>
      <c r="BP36" s="619"/>
      <c r="BQ36" s="619"/>
      <c r="BR36" s="619"/>
      <c r="BS36" s="619"/>
      <c r="BT36" s="619"/>
      <c r="BU36" s="619"/>
      <c r="BV36" s="214"/>
      <c r="BW36" s="618">
        <f t="shared" si="2"/>
        <v>20</v>
      </c>
      <c r="BX36" s="618"/>
      <c r="BY36" s="619" t="str">
        <f>IF('各会計、関係団体の財政状況及び健全化判断比率'!B70="","",'各会計、関係団体の財政状況及び健全化判断比率'!B70)</f>
        <v>西南濃粗大廃棄物処理組合</v>
      </c>
      <c r="BZ36" s="619"/>
      <c r="CA36" s="619"/>
      <c r="CB36" s="619"/>
      <c r="CC36" s="619"/>
      <c r="CD36" s="619"/>
      <c r="CE36" s="619"/>
      <c r="CF36" s="619"/>
      <c r="CG36" s="619"/>
      <c r="CH36" s="619"/>
      <c r="CI36" s="619"/>
      <c r="CJ36" s="619"/>
      <c r="CK36" s="619"/>
      <c r="CL36" s="619"/>
      <c r="CM36" s="619"/>
      <c r="CN36" s="214"/>
      <c r="CO36" s="618">
        <f t="shared" si="3"/>
        <v>30</v>
      </c>
      <c r="CP36" s="618"/>
      <c r="CQ36" s="619" t="str">
        <f>IF('各会計、関係団体の財政状況及び健全化判断比率'!BS9="","",'各会計、関係団体の財政状況及び健全化判断比率'!BS9)</f>
        <v>大垣地方市場冷蔵</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市行造林事業会計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介護保険事業会計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16</v>
      </c>
      <c r="BF37" s="618"/>
      <c r="BG37" s="619" t="str">
        <f>IF('各会計、関係団体の財政状況及び健全化判断比率'!B39="","",'各会計、関係団体の財政状況及び健全化判断比率'!B39)</f>
        <v>特定環境保全公共下水道事業会計</v>
      </c>
      <c r="BH37" s="619"/>
      <c r="BI37" s="619"/>
      <c r="BJ37" s="619"/>
      <c r="BK37" s="619"/>
      <c r="BL37" s="619"/>
      <c r="BM37" s="619"/>
      <c r="BN37" s="619"/>
      <c r="BO37" s="619"/>
      <c r="BP37" s="619"/>
      <c r="BQ37" s="619"/>
      <c r="BR37" s="619"/>
      <c r="BS37" s="619"/>
      <c r="BT37" s="619"/>
      <c r="BU37" s="619"/>
      <c r="BV37" s="214"/>
      <c r="BW37" s="618">
        <f t="shared" si="2"/>
        <v>21</v>
      </c>
      <c r="BX37" s="618"/>
      <c r="BY37" s="619" t="str">
        <f>IF('各会計、関係団体の財政状況及び健全化判断比率'!B71="","",'各会計、関係団体の財政状況及び健全化判断比率'!B71)</f>
        <v>西濃環境整備組合</v>
      </c>
      <c r="BZ37" s="619"/>
      <c r="CA37" s="619"/>
      <c r="CB37" s="619"/>
      <c r="CC37" s="619"/>
      <c r="CD37" s="619"/>
      <c r="CE37" s="619"/>
      <c r="CF37" s="619"/>
      <c r="CG37" s="619"/>
      <c r="CH37" s="619"/>
      <c r="CI37" s="619"/>
      <c r="CJ37" s="619"/>
      <c r="CK37" s="619"/>
      <c r="CL37" s="619"/>
      <c r="CM37" s="619"/>
      <c r="CN37" s="214"/>
      <c r="CO37" s="618">
        <f t="shared" si="3"/>
        <v>31</v>
      </c>
      <c r="CP37" s="618"/>
      <c r="CQ37" s="619" t="str">
        <f>IF('各会計、関係団体の財政状況及び健全化判断比率'!BS10="","",'各会計、関係団体の財政状況及び健全化判断比率'!BS10)</f>
        <v>大垣市土地開発公社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駐車場事業会計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17</v>
      </c>
      <c r="BF38" s="618"/>
      <c r="BG38" s="619" t="str">
        <f>IF('各会計、関係団体の財政状況及び健全化判断比率'!B40="","",'各会計、関係団体の財政状況及び健全化判断比率'!B40)</f>
        <v>農業集落排水事業会計</v>
      </c>
      <c r="BH38" s="619"/>
      <c r="BI38" s="619"/>
      <c r="BJ38" s="619"/>
      <c r="BK38" s="619"/>
      <c r="BL38" s="619"/>
      <c r="BM38" s="619"/>
      <c r="BN38" s="619"/>
      <c r="BO38" s="619"/>
      <c r="BP38" s="619"/>
      <c r="BQ38" s="619"/>
      <c r="BR38" s="619"/>
      <c r="BS38" s="619"/>
      <c r="BT38" s="619"/>
      <c r="BU38" s="619"/>
      <c r="BV38" s="214"/>
      <c r="BW38" s="618">
        <f t="shared" si="2"/>
        <v>22</v>
      </c>
      <c r="BX38" s="618"/>
      <c r="BY38" s="619" t="str">
        <f>IF('各会計、関係団体の財政状況及び健全化判断比率'!B72="","",'各会計、関係団体の財政状況及び健全化判断比率'!B72)</f>
        <v>西南濃老人福祉施設事務組合</v>
      </c>
      <c r="BZ38" s="619"/>
      <c r="CA38" s="619"/>
      <c r="CB38" s="619"/>
      <c r="CC38" s="619"/>
      <c r="CD38" s="619"/>
      <c r="CE38" s="619"/>
      <c r="CF38" s="619"/>
      <c r="CG38" s="619"/>
      <c r="CH38" s="619"/>
      <c r="CI38" s="619"/>
      <c r="CJ38" s="619"/>
      <c r="CK38" s="619"/>
      <c r="CL38" s="619"/>
      <c r="CM38" s="619"/>
      <c r="CN38" s="214"/>
      <c r="CO38" s="618">
        <f t="shared" si="3"/>
        <v>32</v>
      </c>
      <c r="CP38" s="618"/>
      <c r="CQ38" s="619" t="str">
        <f>IF('各会計、関係団体の財政状況及び健全化判断比率'!BS11="","",'各会計、関係団体の財政状況及び健全化判断比率'!BS11)</f>
        <v>かみいしづ緑の村公社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10</v>
      </c>
      <c r="V39" s="618"/>
      <c r="W39" s="619" t="str">
        <f>IF('各会計、関係団体の財政状況及び健全化判断比率'!B33="","",'各会計、関係団体の財政状況及び健全化判断比率'!B33)</f>
        <v>競輪事業会計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23</v>
      </c>
      <c r="BX39" s="618"/>
      <c r="BY39" s="619" t="str">
        <f>IF('各会計、関係団体の財政状況及び健全化判断比率'!B73="","",'各会計、関係団体の財政状況及び健全化判断比率'!B73)</f>
        <v>あすわ苑老人福祉施設事務組合</v>
      </c>
      <c r="BZ39" s="619"/>
      <c r="CA39" s="619"/>
      <c r="CB39" s="619"/>
      <c r="CC39" s="619"/>
      <c r="CD39" s="619"/>
      <c r="CE39" s="619"/>
      <c r="CF39" s="619"/>
      <c r="CG39" s="619"/>
      <c r="CH39" s="619"/>
      <c r="CI39" s="619"/>
      <c r="CJ39" s="619"/>
      <c r="CK39" s="619"/>
      <c r="CL39" s="619"/>
      <c r="CM39" s="619"/>
      <c r="CN39" s="214"/>
      <c r="CO39" s="618">
        <f t="shared" si="3"/>
        <v>33</v>
      </c>
      <c r="CP39" s="618"/>
      <c r="CQ39" s="619" t="str">
        <f>IF('各会計、関係団体の財政状況及び健全化判断比率'!BS12="","",'各会計、関係団体の財政状況及び健全化判断比率'!BS12)</f>
        <v>養老線管理機構</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24</v>
      </c>
      <c r="BX40" s="618"/>
      <c r="BY40" s="619" t="str">
        <f>IF('各会計、関係団体の財政状況及び健全化判断比率'!B74="","",'各会計、関係団体の財政状況及び健全化判断比率'!B74)</f>
        <v>大垣市安八郡安八町東安中学校組合</v>
      </c>
      <c r="BZ40" s="619"/>
      <c r="CA40" s="619"/>
      <c r="CB40" s="619"/>
      <c r="CC40" s="619"/>
      <c r="CD40" s="619"/>
      <c r="CE40" s="619"/>
      <c r="CF40" s="619"/>
      <c r="CG40" s="619"/>
      <c r="CH40" s="619"/>
      <c r="CI40" s="619"/>
      <c r="CJ40" s="619"/>
      <c r="CK40" s="619"/>
      <c r="CL40" s="619"/>
      <c r="CM40" s="619"/>
      <c r="CN40" s="214"/>
      <c r="CO40" s="618">
        <f t="shared" si="3"/>
        <v>34</v>
      </c>
      <c r="CP40" s="618"/>
      <c r="CQ40" s="619" t="str">
        <f>IF('各会計、関係団体の財政状況及び健全化判断比率'!BS13="","",'各会計、関係団体の財政状況及び健全化判断比率'!BS13)</f>
        <v>樽見鉄道株式会社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25</v>
      </c>
      <c r="BX41" s="618"/>
      <c r="BY41" s="619" t="str">
        <f>IF('各会計、関係団体の財政状況及び健全化判断比率'!B75="","",'各会計、関係団体の財政状況及び健全化判断比率'!B75)</f>
        <v>岐阜県後期高齢者医療広域連合（一般会計）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26</v>
      </c>
      <c r="BX42" s="618"/>
      <c r="BY42" s="619" t="str">
        <f>IF('各会計、関係団体の財政状況及び健全化判断比率'!B76="","",'各会計、関係団体の財政状況及び健全化判断比率'!B76)</f>
        <v>岐阜県後期高齢者医療広域連合（特別会計）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27</v>
      </c>
      <c r="BX43" s="618"/>
      <c r="BY43" s="619" t="str">
        <f>IF('各会計、関係団体の財政状況及び健全化判断比率'!B77="","",'各会計、関係団体の財政状況及び健全化判断比率'!B77)</f>
        <v>西美濃さくら苑介護老人保健施設事務組合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1zLHMp3uCPhSjAs8WssVYo6I0M2VH4WBKhavrfWgY5/hCp4pEtMq2/bYxgRtR2pHlxP+mMMlFjuL6cRS199wg==" saltValue="ULGlD5DKfzWS7XSriibN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27821335</v>
      </c>
      <c r="S5" s="635"/>
      <c r="T5" s="635"/>
      <c r="U5" s="635"/>
      <c r="V5" s="635"/>
      <c r="W5" s="635"/>
      <c r="X5" s="635"/>
      <c r="Y5" s="636"/>
      <c r="Z5" s="637">
        <v>40.700000000000003</v>
      </c>
      <c r="AA5" s="637"/>
      <c r="AB5" s="637"/>
      <c r="AC5" s="637"/>
      <c r="AD5" s="638">
        <v>25678793</v>
      </c>
      <c r="AE5" s="638"/>
      <c r="AF5" s="638"/>
      <c r="AG5" s="638"/>
      <c r="AH5" s="638"/>
      <c r="AI5" s="638"/>
      <c r="AJ5" s="638"/>
      <c r="AK5" s="638"/>
      <c r="AL5" s="639">
        <v>75.2</v>
      </c>
      <c r="AM5" s="640"/>
      <c r="AN5" s="640"/>
      <c r="AO5" s="641"/>
      <c r="AP5" s="631" t="s">
        <v>226</v>
      </c>
      <c r="AQ5" s="632"/>
      <c r="AR5" s="632"/>
      <c r="AS5" s="632"/>
      <c r="AT5" s="632"/>
      <c r="AU5" s="632"/>
      <c r="AV5" s="632"/>
      <c r="AW5" s="632"/>
      <c r="AX5" s="632"/>
      <c r="AY5" s="632"/>
      <c r="AZ5" s="632"/>
      <c r="BA5" s="632"/>
      <c r="BB5" s="632"/>
      <c r="BC5" s="632"/>
      <c r="BD5" s="632"/>
      <c r="BE5" s="632"/>
      <c r="BF5" s="633"/>
      <c r="BG5" s="645">
        <v>25678793</v>
      </c>
      <c r="BH5" s="646"/>
      <c r="BI5" s="646"/>
      <c r="BJ5" s="646"/>
      <c r="BK5" s="646"/>
      <c r="BL5" s="646"/>
      <c r="BM5" s="646"/>
      <c r="BN5" s="647"/>
      <c r="BO5" s="648">
        <v>92.3</v>
      </c>
      <c r="BP5" s="648"/>
      <c r="BQ5" s="648"/>
      <c r="BR5" s="648"/>
      <c r="BS5" s="649" t="s">
        <v>139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571090</v>
      </c>
      <c r="S6" s="646"/>
      <c r="T6" s="646"/>
      <c r="U6" s="646"/>
      <c r="V6" s="646"/>
      <c r="W6" s="646"/>
      <c r="X6" s="646"/>
      <c r="Y6" s="647"/>
      <c r="Z6" s="648">
        <v>0.8</v>
      </c>
      <c r="AA6" s="648"/>
      <c r="AB6" s="648"/>
      <c r="AC6" s="648"/>
      <c r="AD6" s="649">
        <v>571090</v>
      </c>
      <c r="AE6" s="649"/>
      <c r="AF6" s="649"/>
      <c r="AG6" s="649"/>
      <c r="AH6" s="649"/>
      <c r="AI6" s="649"/>
      <c r="AJ6" s="649"/>
      <c r="AK6" s="649"/>
      <c r="AL6" s="650">
        <v>1.7</v>
      </c>
      <c r="AM6" s="651"/>
      <c r="AN6" s="651"/>
      <c r="AO6" s="652"/>
      <c r="AP6" s="642" t="s">
        <v>231</v>
      </c>
      <c r="AQ6" s="643"/>
      <c r="AR6" s="643"/>
      <c r="AS6" s="643"/>
      <c r="AT6" s="643"/>
      <c r="AU6" s="643"/>
      <c r="AV6" s="643"/>
      <c r="AW6" s="643"/>
      <c r="AX6" s="643"/>
      <c r="AY6" s="643"/>
      <c r="AZ6" s="643"/>
      <c r="BA6" s="643"/>
      <c r="BB6" s="643"/>
      <c r="BC6" s="643"/>
      <c r="BD6" s="643"/>
      <c r="BE6" s="643"/>
      <c r="BF6" s="644"/>
      <c r="BG6" s="645">
        <v>25678793</v>
      </c>
      <c r="BH6" s="646"/>
      <c r="BI6" s="646"/>
      <c r="BJ6" s="646"/>
      <c r="BK6" s="646"/>
      <c r="BL6" s="646"/>
      <c r="BM6" s="646"/>
      <c r="BN6" s="647"/>
      <c r="BO6" s="648">
        <v>92.3</v>
      </c>
      <c r="BP6" s="648"/>
      <c r="BQ6" s="648"/>
      <c r="BR6" s="648"/>
      <c r="BS6" s="649" t="s">
        <v>139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354703</v>
      </c>
      <c r="CS6" s="646"/>
      <c r="CT6" s="646"/>
      <c r="CU6" s="646"/>
      <c r="CV6" s="646"/>
      <c r="CW6" s="646"/>
      <c r="CX6" s="646"/>
      <c r="CY6" s="647"/>
      <c r="CZ6" s="639">
        <v>0.5</v>
      </c>
      <c r="DA6" s="640"/>
      <c r="DB6" s="640"/>
      <c r="DC6" s="659"/>
      <c r="DD6" s="654" t="s">
        <v>130</v>
      </c>
      <c r="DE6" s="646"/>
      <c r="DF6" s="646"/>
      <c r="DG6" s="646"/>
      <c r="DH6" s="646"/>
      <c r="DI6" s="646"/>
      <c r="DJ6" s="646"/>
      <c r="DK6" s="646"/>
      <c r="DL6" s="646"/>
      <c r="DM6" s="646"/>
      <c r="DN6" s="646"/>
      <c r="DO6" s="646"/>
      <c r="DP6" s="647"/>
      <c r="DQ6" s="654">
        <v>354703</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26854</v>
      </c>
      <c r="S7" s="646"/>
      <c r="T7" s="646"/>
      <c r="U7" s="646"/>
      <c r="V7" s="646"/>
      <c r="W7" s="646"/>
      <c r="X7" s="646"/>
      <c r="Y7" s="647"/>
      <c r="Z7" s="648">
        <v>0</v>
      </c>
      <c r="AA7" s="648"/>
      <c r="AB7" s="648"/>
      <c r="AC7" s="648"/>
      <c r="AD7" s="649">
        <v>26854</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11630663</v>
      </c>
      <c r="BH7" s="646"/>
      <c r="BI7" s="646"/>
      <c r="BJ7" s="646"/>
      <c r="BK7" s="646"/>
      <c r="BL7" s="646"/>
      <c r="BM7" s="646"/>
      <c r="BN7" s="647"/>
      <c r="BO7" s="648">
        <v>41.8</v>
      </c>
      <c r="BP7" s="648"/>
      <c r="BQ7" s="648"/>
      <c r="BR7" s="648"/>
      <c r="BS7" s="649" t="s">
        <v>130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13724952</v>
      </c>
      <c r="CS7" s="646"/>
      <c r="CT7" s="646"/>
      <c r="CU7" s="646"/>
      <c r="CV7" s="646"/>
      <c r="CW7" s="646"/>
      <c r="CX7" s="646"/>
      <c r="CY7" s="647"/>
      <c r="CZ7" s="648">
        <v>21</v>
      </c>
      <c r="DA7" s="648"/>
      <c r="DB7" s="648"/>
      <c r="DC7" s="648"/>
      <c r="DD7" s="654">
        <v>7338808</v>
      </c>
      <c r="DE7" s="646"/>
      <c r="DF7" s="646"/>
      <c r="DG7" s="646"/>
      <c r="DH7" s="646"/>
      <c r="DI7" s="646"/>
      <c r="DJ7" s="646"/>
      <c r="DK7" s="646"/>
      <c r="DL7" s="646"/>
      <c r="DM7" s="646"/>
      <c r="DN7" s="646"/>
      <c r="DO7" s="646"/>
      <c r="DP7" s="647"/>
      <c r="DQ7" s="654">
        <v>5055599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107032</v>
      </c>
      <c r="S8" s="646"/>
      <c r="T8" s="646"/>
      <c r="U8" s="646"/>
      <c r="V8" s="646"/>
      <c r="W8" s="646"/>
      <c r="X8" s="646"/>
      <c r="Y8" s="647"/>
      <c r="Z8" s="648">
        <v>0.2</v>
      </c>
      <c r="AA8" s="648"/>
      <c r="AB8" s="648"/>
      <c r="AC8" s="648"/>
      <c r="AD8" s="649">
        <v>107032</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284903</v>
      </c>
      <c r="BH8" s="646"/>
      <c r="BI8" s="646"/>
      <c r="BJ8" s="646"/>
      <c r="BK8" s="646"/>
      <c r="BL8" s="646"/>
      <c r="BM8" s="646"/>
      <c r="BN8" s="647"/>
      <c r="BO8" s="648">
        <v>1</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20920842</v>
      </c>
      <c r="CS8" s="646"/>
      <c r="CT8" s="646"/>
      <c r="CU8" s="646"/>
      <c r="CV8" s="646"/>
      <c r="CW8" s="646"/>
      <c r="CX8" s="646"/>
      <c r="CY8" s="647"/>
      <c r="CZ8" s="648">
        <v>32</v>
      </c>
      <c r="DA8" s="648"/>
      <c r="DB8" s="648"/>
      <c r="DC8" s="648"/>
      <c r="DD8" s="654">
        <v>294536</v>
      </c>
      <c r="DE8" s="646"/>
      <c r="DF8" s="646"/>
      <c r="DG8" s="646"/>
      <c r="DH8" s="646"/>
      <c r="DI8" s="646"/>
      <c r="DJ8" s="646"/>
      <c r="DK8" s="646"/>
      <c r="DL8" s="646"/>
      <c r="DM8" s="646"/>
      <c r="DN8" s="646"/>
      <c r="DO8" s="646"/>
      <c r="DP8" s="647"/>
      <c r="DQ8" s="654">
        <v>10894997</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57061</v>
      </c>
      <c r="S9" s="646"/>
      <c r="T9" s="646"/>
      <c r="U9" s="646"/>
      <c r="V9" s="646"/>
      <c r="W9" s="646"/>
      <c r="X9" s="646"/>
      <c r="Y9" s="647"/>
      <c r="Z9" s="648">
        <v>0.1</v>
      </c>
      <c r="AA9" s="648"/>
      <c r="AB9" s="648"/>
      <c r="AC9" s="648"/>
      <c r="AD9" s="649">
        <v>57061</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8913771</v>
      </c>
      <c r="BH9" s="646"/>
      <c r="BI9" s="646"/>
      <c r="BJ9" s="646"/>
      <c r="BK9" s="646"/>
      <c r="BL9" s="646"/>
      <c r="BM9" s="646"/>
      <c r="BN9" s="647"/>
      <c r="BO9" s="648">
        <v>32</v>
      </c>
      <c r="BP9" s="648"/>
      <c r="BQ9" s="648"/>
      <c r="BR9" s="648"/>
      <c r="BS9" s="654" t="s">
        <v>130</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4147195</v>
      </c>
      <c r="CS9" s="646"/>
      <c r="CT9" s="646"/>
      <c r="CU9" s="646"/>
      <c r="CV9" s="646"/>
      <c r="CW9" s="646"/>
      <c r="CX9" s="646"/>
      <c r="CY9" s="647"/>
      <c r="CZ9" s="648">
        <v>6.3</v>
      </c>
      <c r="DA9" s="648"/>
      <c r="DB9" s="648"/>
      <c r="DC9" s="648"/>
      <c r="DD9" s="654">
        <v>328441</v>
      </c>
      <c r="DE9" s="646"/>
      <c r="DF9" s="646"/>
      <c r="DG9" s="646"/>
      <c r="DH9" s="646"/>
      <c r="DI9" s="646"/>
      <c r="DJ9" s="646"/>
      <c r="DK9" s="646"/>
      <c r="DL9" s="646"/>
      <c r="DM9" s="646"/>
      <c r="DN9" s="646"/>
      <c r="DO9" s="646"/>
      <c r="DP9" s="647"/>
      <c r="DQ9" s="654">
        <v>3471970</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238</v>
      </c>
      <c r="AA10" s="648"/>
      <c r="AB10" s="648"/>
      <c r="AC10" s="648"/>
      <c r="AD10" s="649" t="s">
        <v>139</v>
      </c>
      <c r="AE10" s="649"/>
      <c r="AF10" s="649"/>
      <c r="AG10" s="649"/>
      <c r="AH10" s="649"/>
      <c r="AI10" s="649"/>
      <c r="AJ10" s="649"/>
      <c r="AK10" s="649"/>
      <c r="AL10" s="650" t="s">
        <v>238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474814</v>
      </c>
      <c r="BH10" s="646"/>
      <c r="BI10" s="646"/>
      <c r="BJ10" s="646"/>
      <c r="BK10" s="646"/>
      <c r="BL10" s="646"/>
      <c r="BM10" s="646"/>
      <c r="BN10" s="647"/>
      <c r="BO10" s="648">
        <v>1.7</v>
      </c>
      <c r="BP10" s="648"/>
      <c r="BQ10" s="648"/>
      <c r="BR10" s="648"/>
      <c r="BS10" s="654" t="s">
        <v>238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110431</v>
      </c>
      <c r="CS10" s="646"/>
      <c r="CT10" s="646"/>
      <c r="CU10" s="646"/>
      <c r="CV10" s="646"/>
      <c r="CW10" s="646"/>
      <c r="CX10" s="646"/>
      <c r="CY10" s="647"/>
      <c r="CZ10" s="648">
        <v>0.2</v>
      </c>
      <c r="DA10" s="648"/>
      <c r="DB10" s="648"/>
      <c r="DC10" s="648"/>
      <c r="DD10" s="654" t="s">
        <v>238</v>
      </c>
      <c r="DE10" s="646"/>
      <c r="DF10" s="646"/>
      <c r="DG10" s="646"/>
      <c r="DH10" s="646"/>
      <c r="DI10" s="646"/>
      <c r="DJ10" s="646"/>
      <c r="DK10" s="646"/>
      <c r="DL10" s="646"/>
      <c r="DM10" s="646"/>
      <c r="DN10" s="646"/>
      <c r="DO10" s="646"/>
      <c r="DP10" s="647"/>
      <c r="DQ10" s="654">
        <v>108155</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2991740</v>
      </c>
      <c r="S11" s="646"/>
      <c r="T11" s="646"/>
      <c r="U11" s="646"/>
      <c r="V11" s="646"/>
      <c r="W11" s="646"/>
      <c r="X11" s="646"/>
      <c r="Y11" s="647"/>
      <c r="Z11" s="650">
        <v>4.4000000000000004</v>
      </c>
      <c r="AA11" s="651"/>
      <c r="AB11" s="651"/>
      <c r="AC11" s="663"/>
      <c r="AD11" s="654">
        <v>2991740</v>
      </c>
      <c r="AE11" s="646"/>
      <c r="AF11" s="646"/>
      <c r="AG11" s="646"/>
      <c r="AH11" s="646"/>
      <c r="AI11" s="646"/>
      <c r="AJ11" s="646"/>
      <c r="AK11" s="647"/>
      <c r="AL11" s="650">
        <v>8.8000000000000007</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1957175</v>
      </c>
      <c r="BH11" s="646"/>
      <c r="BI11" s="646"/>
      <c r="BJ11" s="646"/>
      <c r="BK11" s="646"/>
      <c r="BL11" s="646"/>
      <c r="BM11" s="646"/>
      <c r="BN11" s="647"/>
      <c r="BO11" s="648">
        <v>7</v>
      </c>
      <c r="BP11" s="648"/>
      <c r="BQ11" s="648"/>
      <c r="BR11" s="648"/>
      <c r="BS11" s="654" t="s">
        <v>130</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1018059</v>
      </c>
      <c r="CS11" s="646"/>
      <c r="CT11" s="646"/>
      <c r="CU11" s="646"/>
      <c r="CV11" s="646"/>
      <c r="CW11" s="646"/>
      <c r="CX11" s="646"/>
      <c r="CY11" s="647"/>
      <c r="CZ11" s="648">
        <v>1.6</v>
      </c>
      <c r="DA11" s="648"/>
      <c r="DB11" s="648"/>
      <c r="DC11" s="648"/>
      <c r="DD11" s="654">
        <v>558154</v>
      </c>
      <c r="DE11" s="646"/>
      <c r="DF11" s="646"/>
      <c r="DG11" s="646"/>
      <c r="DH11" s="646"/>
      <c r="DI11" s="646"/>
      <c r="DJ11" s="646"/>
      <c r="DK11" s="646"/>
      <c r="DL11" s="646"/>
      <c r="DM11" s="646"/>
      <c r="DN11" s="646"/>
      <c r="DO11" s="646"/>
      <c r="DP11" s="647"/>
      <c r="DQ11" s="654">
        <v>706815</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v>31045</v>
      </c>
      <c r="S12" s="646"/>
      <c r="T12" s="646"/>
      <c r="U12" s="646"/>
      <c r="V12" s="646"/>
      <c r="W12" s="646"/>
      <c r="X12" s="646"/>
      <c r="Y12" s="647"/>
      <c r="Z12" s="648">
        <v>0</v>
      </c>
      <c r="AA12" s="648"/>
      <c r="AB12" s="648"/>
      <c r="AC12" s="648"/>
      <c r="AD12" s="649">
        <v>31045</v>
      </c>
      <c r="AE12" s="649"/>
      <c r="AF12" s="649"/>
      <c r="AG12" s="649"/>
      <c r="AH12" s="649"/>
      <c r="AI12" s="649"/>
      <c r="AJ12" s="649"/>
      <c r="AK12" s="649"/>
      <c r="AL12" s="650">
        <v>0.1</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12611771</v>
      </c>
      <c r="BH12" s="646"/>
      <c r="BI12" s="646"/>
      <c r="BJ12" s="646"/>
      <c r="BK12" s="646"/>
      <c r="BL12" s="646"/>
      <c r="BM12" s="646"/>
      <c r="BN12" s="647"/>
      <c r="BO12" s="648">
        <v>45.3</v>
      </c>
      <c r="BP12" s="648"/>
      <c r="BQ12" s="648"/>
      <c r="BR12" s="648"/>
      <c r="BS12" s="654" t="s">
        <v>238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2141659</v>
      </c>
      <c r="CS12" s="646"/>
      <c r="CT12" s="646"/>
      <c r="CU12" s="646"/>
      <c r="CV12" s="646"/>
      <c r="CW12" s="646"/>
      <c r="CX12" s="646"/>
      <c r="CY12" s="647"/>
      <c r="CZ12" s="648">
        <v>3.3</v>
      </c>
      <c r="DA12" s="648"/>
      <c r="DB12" s="648"/>
      <c r="DC12" s="648"/>
      <c r="DD12" s="654">
        <v>31518</v>
      </c>
      <c r="DE12" s="646"/>
      <c r="DF12" s="646"/>
      <c r="DG12" s="646"/>
      <c r="DH12" s="646"/>
      <c r="DI12" s="646"/>
      <c r="DJ12" s="646"/>
      <c r="DK12" s="646"/>
      <c r="DL12" s="646"/>
      <c r="DM12" s="646"/>
      <c r="DN12" s="646"/>
      <c r="DO12" s="646"/>
      <c r="DP12" s="647"/>
      <c r="DQ12" s="654">
        <v>903701</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238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12602566</v>
      </c>
      <c r="BH13" s="646"/>
      <c r="BI13" s="646"/>
      <c r="BJ13" s="646"/>
      <c r="BK13" s="646"/>
      <c r="BL13" s="646"/>
      <c r="BM13" s="646"/>
      <c r="BN13" s="647"/>
      <c r="BO13" s="648">
        <v>45.3</v>
      </c>
      <c r="BP13" s="648"/>
      <c r="BQ13" s="648"/>
      <c r="BR13" s="648"/>
      <c r="BS13" s="654" t="s">
        <v>238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7300822</v>
      </c>
      <c r="CS13" s="646"/>
      <c r="CT13" s="646"/>
      <c r="CU13" s="646"/>
      <c r="CV13" s="646"/>
      <c r="CW13" s="646"/>
      <c r="CX13" s="646"/>
      <c r="CY13" s="647"/>
      <c r="CZ13" s="648">
        <v>11.2</v>
      </c>
      <c r="DA13" s="648"/>
      <c r="DB13" s="648"/>
      <c r="DC13" s="648"/>
      <c r="DD13" s="654">
        <v>3067122</v>
      </c>
      <c r="DE13" s="646"/>
      <c r="DF13" s="646"/>
      <c r="DG13" s="646"/>
      <c r="DH13" s="646"/>
      <c r="DI13" s="646"/>
      <c r="DJ13" s="646"/>
      <c r="DK13" s="646"/>
      <c r="DL13" s="646"/>
      <c r="DM13" s="646"/>
      <c r="DN13" s="646"/>
      <c r="DO13" s="646"/>
      <c r="DP13" s="647"/>
      <c r="DQ13" s="654">
        <v>4755854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95017</v>
      </c>
      <c r="S14" s="646"/>
      <c r="T14" s="646"/>
      <c r="U14" s="646"/>
      <c r="V14" s="646"/>
      <c r="W14" s="646"/>
      <c r="X14" s="646"/>
      <c r="Y14" s="647"/>
      <c r="Z14" s="648">
        <v>0.1</v>
      </c>
      <c r="AA14" s="648"/>
      <c r="AB14" s="648"/>
      <c r="AC14" s="648"/>
      <c r="AD14" s="649">
        <v>95017</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404202</v>
      </c>
      <c r="BH14" s="646"/>
      <c r="BI14" s="646"/>
      <c r="BJ14" s="646"/>
      <c r="BK14" s="646"/>
      <c r="BL14" s="646"/>
      <c r="BM14" s="646"/>
      <c r="BN14" s="647"/>
      <c r="BO14" s="648">
        <v>1.5</v>
      </c>
      <c r="BP14" s="648"/>
      <c r="BQ14" s="648"/>
      <c r="BR14" s="648"/>
      <c r="BS14" s="654" t="s">
        <v>238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2029429</v>
      </c>
      <c r="CS14" s="646"/>
      <c r="CT14" s="646"/>
      <c r="CU14" s="646"/>
      <c r="CV14" s="646"/>
      <c r="CW14" s="646"/>
      <c r="CX14" s="646"/>
      <c r="CY14" s="647"/>
      <c r="CZ14" s="648">
        <v>3.1</v>
      </c>
      <c r="DA14" s="648"/>
      <c r="DB14" s="648"/>
      <c r="DC14" s="648"/>
      <c r="DD14" s="654">
        <v>77480</v>
      </c>
      <c r="DE14" s="646"/>
      <c r="DF14" s="646"/>
      <c r="DG14" s="646"/>
      <c r="DH14" s="646"/>
      <c r="DI14" s="646"/>
      <c r="DJ14" s="646"/>
      <c r="DK14" s="646"/>
      <c r="DL14" s="646"/>
      <c r="DM14" s="646"/>
      <c r="DN14" s="646"/>
      <c r="DO14" s="646"/>
      <c r="DP14" s="647"/>
      <c r="DQ14" s="654">
        <v>1953303</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130</v>
      </c>
      <c r="AA15" s="648"/>
      <c r="AB15" s="648"/>
      <c r="AC15" s="648"/>
      <c r="AD15" s="649" t="s">
        <v>139</v>
      </c>
      <c r="AE15" s="649"/>
      <c r="AF15" s="649"/>
      <c r="AG15" s="649"/>
      <c r="AH15" s="649"/>
      <c r="AI15" s="649"/>
      <c r="AJ15" s="649"/>
      <c r="AK15" s="649"/>
      <c r="AL15" s="650" t="s">
        <v>238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1029838</v>
      </c>
      <c r="BH15" s="646"/>
      <c r="BI15" s="646"/>
      <c r="BJ15" s="646"/>
      <c r="BK15" s="646"/>
      <c r="BL15" s="646"/>
      <c r="BM15" s="646"/>
      <c r="BN15" s="647"/>
      <c r="BO15" s="648">
        <v>3.7</v>
      </c>
      <c r="BP15" s="648"/>
      <c r="BQ15" s="648"/>
      <c r="BR15" s="648"/>
      <c r="BS15" s="654" t="s">
        <v>238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8149736</v>
      </c>
      <c r="CS15" s="646"/>
      <c r="CT15" s="646"/>
      <c r="CU15" s="646"/>
      <c r="CV15" s="646"/>
      <c r="CW15" s="646"/>
      <c r="CX15" s="646"/>
      <c r="CY15" s="647"/>
      <c r="CZ15" s="648">
        <v>12.5</v>
      </c>
      <c r="DA15" s="648"/>
      <c r="DB15" s="648"/>
      <c r="DC15" s="648"/>
      <c r="DD15" s="654">
        <v>2369254</v>
      </c>
      <c r="DE15" s="646"/>
      <c r="DF15" s="646"/>
      <c r="DG15" s="646"/>
      <c r="DH15" s="646"/>
      <c r="DI15" s="646"/>
      <c r="DJ15" s="646"/>
      <c r="DK15" s="646"/>
      <c r="DL15" s="646"/>
      <c r="DM15" s="646"/>
      <c r="DN15" s="646"/>
      <c r="DO15" s="646"/>
      <c r="DP15" s="647"/>
      <c r="DQ15" s="654">
        <v>5881367</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28176</v>
      </c>
      <c r="S16" s="646"/>
      <c r="T16" s="646"/>
      <c r="U16" s="646"/>
      <c r="V16" s="646"/>
      <c r="W16" s="646"/>
      <c r="X16" s="646"/>
      <c r="Y16" s="647"/>
      <c r="Z16" s="648">
        <v>0</v>
      </c>
      <c r="AA16" s="648"/>
      <c r="AB16" s="648"/>
      <c r="AC16" s="648"/>
      <c r="AD16" s="649">
        <v>28176</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v>2319</v>
      </c>
      <c r="BH16" s="646"/>
      <c r="BI16" s="646"/>
      <c r="BJ16" s="646"/>
      <c r="BK16" s="646"/>
      <c r="BL16" s="646"/>
      <c r="BM16" s="646"/>
      <c r="BN16" s="647"/>
      <c r="BO16" s="648">
        <v>0</v>
      </c>
      <c r="BP16" s="648"/>
      <c r="BQ16" s="648"/>
      <c r="BR16" s="648"/>
      <c r="BS16" s="654" t="s">
        <v>238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19221</v>
      </c>
      <c r="CS16" s="646"/>
      <c r="CT16" s="646"/>
      <c r="CU16" s="646"/>
      <c r="CV16" s="646"/>
      <c r="CW16" s="646"/>
      <c r="CX16" s="646"/>
      <c r="CY16" s="647"/>
      <c r="CZ16" s="648">
        <v>0</v>
      </c>
      <c r="DA16" s="648"/>
      <c r="DB16" s="648"/>
      <c r="DC16" s="648"/>
      <c r="DD16" s="654" t="s">
        <v>238</v>
      </c>
      <c r="DE16" s="646"/>
      <c r="DF16" s="646"/>
      <c r="DG16" s="646"/>
      <c r="DH16" s="646"/>
      <c r="DI16" s="646"/>
      <c r="DJ16" s="646"/>
      <c r="DK16" s="646"/>
      <c r="DL16" s="646"/>
      <c r="DM16" s="646"/>
      <c r="DN16" s="646"/>
      <c r="DO16" s="646"/>
      <c r="DP16" s="647"/>
      <c r="DQ16" s="654">
        <v>499</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560254</v>
      </c>
      <c r="S17" s="646"/>
      <c r="T17" s="646"/>
      <c r="U17" s="646"/>
      <c r="V17" s="646"/>
      <c r="W17" s="646"/>
      <c r="X17" s="646"/>
      <c r="Y17" s="647"/>
      <c r="Z17" s="648">
        <v>0.8</v>
      </c>
      <c r="AA17" s="648"/>
      <c r="AB17" s="648"/>
      <c r="AC17" s="648"/>
      <c r="AD17" s="649">
        <v>560254</v>
      </c>
      <c r="AE17" s="649"/>
      <c r="AF17" s="649"/>
      <c r="AG17" s="649"/>
      <c r="AH17" s="649"/>
      <c r="AI17" s="649"/>
      <c r="AJ17" s="649"/>
      <c r="AK17" s="649"/>
      <c r="AL17" s="650">
        <v>1.6</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130</v>
      </c>
      <c r="BP17" s="648"/>
      <c r="BQ17" s="648"/>
      <c r="BR17" s="648"/>
      <c r="BS17" s="654" t="s">
        <v>238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5479051</v>
      </c>
      <c r="CS17" s="646"/>
      <c r="CT17" s="646"/>
      <c r="CU17" s="646"/>
      <c r="CV17" s="646"/>
      <c r="CW17" s="646"/>
      <c r="CX17" s="646"/>
      <c r="CY17" s="647"/>
      <c r="CZ17" s="648">
        <v>8.4</v>
      </c>
      <c r="DA17" s="648"/>
      <c r="DB17" s="648"/>
      <c r="DC17" s="648"/>
      <c r="DD17" s="654" t="s">
        <v>238</v>
      </c>
      <c r="DE17" s="646"/>
      <c r="DF17" s="646"/>
      <c r="DG17" s="646"/>
      <c r="DH17" s="646"/>
      <c r="DI17" s="646"/>
      <c r="DJ17" s="646"/>
      <c r="DK17" s="646"/>
      <c r="DL17" s="646"/>
      <c r="DM17" s="646"/>
      <c r="DN17" s="646"/>
      <c r="DO17" s="646"/>
      <c r="DP17" s="647"/>
      <c r="DQ17" s="654">
        <v>5471117</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166799</v>
      </c>
      <c r="S18" s="646"/>
      <c r="T18" s="646"/>
      <c r="U18" s="646"/>
      <c r="V18" s="646"/>
      <c r="W18" s="646"/>
      <c r="X18" s="646"/>
      <c r="Y18" s="647"/>
      <c r="Z18" s="648">
        <v>0.2</v>
      </c>
      <c r="AA18" s="648"/>
      <c r="AB18" s="648"/>
      <c r="AC18" s="648"/>
      <c r="AD18" s="649">
        <v>166799</v>
      </c>
      <c r="AE18" s="649"/>
      <c r="AF18" s="649"/>
      <c r="AG18" s="649"/>
      <c r="AH18" s="649"/>
      <c r="AI18" s="649"/>
      <c r="AJ18" s="649"/>
      <c r="AK18" s="649"/>
      <c r="AL18" s="650">
        <v>0.5</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130</v>
      </c>
      <c r="BP18" s="648"/>
      <c r="BQ18" s="648"/>
      <c r="BR18" s="648"/>
      <c r="BS18" s="654" t="s">
        <v>238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139</v>
      </c>
      <c r="DA18" s="648"/>
      <c r="DB18" s="648"/>
      <c r="DC18" s="648"/>
      <c r="DD18" s="654" t="s">
        <v>130</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13597</v>
      </c>
      <c r="S19" s="646"/>
      <c r="T19" s="646"/>
      <c r="U19" s="646"/>
      <c r="V19" s="646"/>
      <c r="W19" s="646"/>
      <c r="X19" s="646"/>
      <c r="Y19" s="647"/>
      <c r="Z19" s="648">
        <v>0</v>
      </c>
      <c r="AA19" s="648"/>
      <c r="AB19" s="648"/>
      <c r="AC19" s="648"/>
      <c r="AD19" s="649">
        <v>13597</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2142542</v>
      </c>
      <c r="BH19" s="646"/>
      <c r="BI19" s="646"/>
      <c r="BJ19" s="646"/>
      <c r="BK19" s="646"/>
      <c r="BL19" s="646"/>
      <c r="BM19" s="646"/>
      <c r="BN19" s="647"/>
      <c r="BO19" s="648">
        <v>7.7</v>
      </c>
      <c r="BP19" s="648"/>
      <c r="BQ19" s="648"/>
      <c r="BR19" s="648"/>
      <c r="BS19" s="654" t="s">
        <v>238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139</v>
      </c>
      <c r="DA19" s="648"/>
      <c r="DB19" s="648"/>
      <c r="DC19" s="648"/>
      <c r="DD19" s="654" t="s">
        <v>238</v>
      </c>
      <c r="DE19" s="646"/>
      <c r="DF19" s="646"/>
      <c r="DG19" s="646"/>
      <c r="DH19" s="646"/>
      <c r="DI19" s="646"/>
      <c r="DJ19" s="646"/>
      <c r="DK19" s="646"/>
      <c r="DL19" s="646"/>
      <c r="DM19" s="646"/>
      <c r="DN19" s="646"/>
      <c r="DO19" s="646"/>
      <c r="DP19" s="647"/>
      <c r="DQ19" s="654" t="s">
        <v>238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4521</v>
      </c>
      <c r="S20" s="646"/>
      <c r="T20" s="646"/>
      <c r="U20" s="646"/>
      <c r="V20" s="646"/>
      <c r="W20" s="646"/>
      <c r="X20" s="646"/>
      <c r="Y20" s="647"/>
      <c r="Z20" s="648">
        <v>0</v>
      </c>
      <c r="AA20" s="648"/>
      <c r="AB20" s="648"/>
      <c r="AC20" s="648"/>
      <c r="AD20" s="649">
        <v>4521</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2142542</v>
      </c>
      <c r="BH20" s="646"/>
      <c r="BI20" s="646"/>
      <c r="BJ20" s="646"/>
      <c r="BK20" s="646"/>
      <c r="BL20" s="646"/>
      <c r="BM20" s="646"/>
      <c r="BN20" s="647"/>
      <c r="BO20" s="648">
        <v>7.7</v>
      </c>
      <c r="BP20" s="648"/>
      <c r="BQ20" s="648"/>
      <c r="BR20" s="648"/>
      <c r="BS20" s="654" t="s">
        <v>139</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65396100</v>
      </c>
      <c r="CS20" s="646"/>
      <c r="CT20" s="646"/>
      <c r="CU20" s="646"/>
      <c r="CV20" s="646"/>
      <c r="CW20" s="646"/>
      <c r="CX20" s="646"/>
      <c r="CY20" s="647"/>
      <c r="CZ20" s="648">
        <v>100</v>
      </c>
      <c r="DA20" s="648"/>
      <c r="DB20" s="648"/>
      <c r="DC20" s="648"/>
      <c r="DD20" s="654">
        <v>14065313</v>
      </c>
      <c r="DE20" s="646"/>
      <c r="DF20" s="646"/>
      <c r="DG20" s="646"/>
      <c r="DH20" s="646"/>
      <c r="DI20" s="646"/>
      <c r="DJ20" s="646"/>
      <c r="DK20" s="646"/>
      <c r="DL20" s="646"/>
      <c r="DM20" s="646"/>
      <c r="DN20" s="646"/>
      <c r="DO20" s="646"/>
      <c r="DP20" s="647"/>
      <c r="DQ20" s="654">
        <v>39558080</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375337</v>
      </c>
      <c r="S21" s="646"/>
      <c r="T21" s="646"/>
      <c r="U21" s="646"/>
      <c r="V21" s="646"/>
      <c r="W21" s="646"/>
      <c r="X21" s="646"/>
      <c r="Y21" s="647"/>
      <c r="Z21" s="648">
        <v>0.5</v>
      </c>
      <c r="AA21" s="648"/>
      <c r="AB21" s="648"/>
      <c r="AC21" s="648"/>
      <c r="AD21" s="649">
        <v>375337</v>
      </c>
      <c r="AE21" s="649"/>
      <c r="AF21" s="649"/>
      <c r="AG21" s="649"/>
      <c r="AH21" s="649"/>
      <c r="AI21" s="649"/>
      <c r="AJ21" s="649"/>
      <c r="AK21" s="649"/>
      <c r="AL21" s="650">
        <v>1.1000000000000001</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130</v>
      </c>
      <c r="BH21" s="646"/>
      <c r="BI21" s="646"/>
      <c r="BJ21" s="646"/>
      <c r="BK21" s="646"/>
      <c r="BL21" s="646"/>
      <c r="BM21" s="646"/>
      <c r="BN21" s="647"/>
      <c r="BO21" s="648" t="s">
        <v>238</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4299220</v>
      </c>
      <c r="S22" s="646"/>
      <c r="T22" s="646"/>
      <c r="U22" s="646"/>
      <c r="V22" s="646"/>
      <c r="W22" s="646"/>
      <c r="X22" s="646"/>
      <c r="Y22" s="647"/>
      <c r="Z22" s="648">
        <v>6.3</v>
      </c>
      <c r="AA22" s="648"/>
      <c r="AB22" s="648"/>
      <c r="AC22" s="648"/>
      <c r="AD22" s="649">
        <v>3795407</v>
      </c>
      <c r="AE22" s="649"/>
      <c r="AF22" s="649"/>
      <c r="AG22" s="649"/>
      <c r="AH22" s="649"/>
      <c r="AI22" s="649"/>
      <c r="AJ22" s="649"/>
      <c r="AK22" s="649"/>
      <c r="AL22" s="650">
        <v>11.1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130</v>
      </c>
      <c r="BP22" s="648"/>
      <c r="BQ22" s="648"/>
      <c r="BR22" s="648"/>
      <c r="BS22" s="654" t="s">
        <v>238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3795407</v>
      </c>
      <c r="S23" s="646"/>
      <c r="T23" s="646"/>
      <c r="U23" s="646"/>
      <c r="V23" s="646"/>
      <c r="W23" s="646"/>
      <c r="X23" s="646"/>
      <c r="Y23" s="647"/>
      <c r="Z23" s="648">
        <v>5.5</v>
      </c>
      <c r="AA23" s="648"/>
      <c r="AB23" s="648"/>
      <c r="AC23" s="648"/>
      <c r="AD23" s="649">
        <v>3795407</v>
      </c>
      <c r="AE23" s="649"/>
      <c r="AF23" s="649"/>
      <c r="AG23" s="649"/>
      <c r="AH23" s="649"/>
      <c r="AI23" s="649"/>
      <c r="AJ23" s="649"/>
      <c r="AK23" s="649"/>
      <c r="AL23" s="650">
        <v>11.1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2142542</v>
      </c>
      <c r="BH23" s="646"/>
      <c r="BI23" s="646"/>
      <c r="BJ23" s="646"/>
      <c r="BK23" s="646"/>
      <c r="BL23" s="646"/>
      <c r="BM23" s="646"/>
      <c r="BN23" s="647"/>
      <c r="BO23" s="648">
        <v>7.7</v>
      </c>
      <c r="BP23" s="648"/>
      <c r="BQ23" s="648"/>
      <c r="BR23" s="648"/>
      <c r="BS23" s="654" t="s">
        <v>139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503791</v>
      </c>
      <c r="S24" s="646"/>
      <c r="T24" s="646"/>
      <c r="U24" s="646"/>
      <c r="V24" s="646"/>
      <c r="W24" s="646"/>
      <c r="X24" s="646"/>
      <c r="Y24" s="647"/>
      <c r="Z24" s="648">
        <v>0.7</v>
      </c>
      <c r="AA24" s="648"/>
      <c r="AB24" s="648"/>
      <c r="AC24" s="648"/>
      <c r="AD24" s="649" t="s">
        <v>130</v>
      </c>
      <c r="AE24" s="649"/>
      <c r="AF24" s="649"/>
      <c r="AG24" s="649"/>
      <c r="AH24" s="649"/>
      <c r="AI24" s="649"/>
      <c r="AJ24" s="649"/>
      <c r="AK24" s="649"/>
      <c r="AL24" s="650" t="s">
        <v>139</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238</v>
      </c>
      <c r="BH24" s="646"/>
      <c r="BI24" s="646"/>
      <c r="BJ24" s="646"/>
      <c r="BK24" s="646"/>
      <c r="BL24" s="646"/>
      <c r="BM24" s="646"/>
      <c r="BN24" s="647"/>
      <c r="BO24" s="648" t="s">
        <v>238</v>
      </c>
      <c r="BP24" s="648"/>
      <c r="BQ24" s="648"/>
      <c r="BR24" s="648"/>
      <c r="BS24" s="654" t="s">
        <v>139</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26948796</v>
      </c>
      <c r="CS24" s="635"/>
      <c r="CT24" s="635"/>
      <c r="CU24" s="635"/>
      <c r="CV24" s="635"/>
      <c r="CW24" s="635"/>
      <c r="CX24" s="635"/>
      <c r="CY24" s="636"/>
      <c r="CZ24" s="639">
        <v>41.2</v>
      </c>
      <c r="DA24" s="640"/>
      <c r="DB24" s="640"/>
      <c r="DC24" s="659"/>
      <c r="DD24" s="684">
        <v>18205529</v>
      </c>
      <c r="DE24" s="635"/>
      <c r="DF24" s="635"/>
      <c r="DG24" s="635"/>
      <c r="DH24" s="635"/>
      <c r="DI24" s="635"/>
      <c r="DJ24" s="635"/>
      <c r="DK24" s="636"/>
      <c r="DL24" s="684">
        <v>18075880</v>
      </c>
      <c r="DM24" s="635"/>
      <c r="DN24" s="635"/>
      <c r="DO24" s="635"/>
      <c r="DP24" s="635"/>
      <c r="DQ24" s="635"/>
      <c r="DR24" s="635"/>
      <c r="DS24" s="635"/>
      <c r="DT24" s="635"/>
      <c r="DU24" s="635"/>
      <c r="DV24" s="636"/>
      <c r="DW24" s="639">
        <v>50.5</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v>22</v>
      </c>
      <c r="S25" s="646"/>
      <c r="T25" s="646"/>
      <c r="U25" s="646"/>
      <c r="V25" s="646"/>
      <c r="W25" s="646"/>
      <c r="X25" s="646"/>
      <c r="Y25" s="647"/>
      <c r="Z25" s="648">
        <v>0</v>
      </c>
      <c r="AA25" s="648"/>
      <c r="AB25" s="648"/>
      <c r="AC25" s="648"/>
      <c r="AD25" s="649" t="s">
        <v>238</v>
      </c>
      <c r="AE25" s="649"/>
      <c r="AF25" s="649"/>
      <c r="AG25" s="649"/>
      <c r="AH25" s="649"/>
      <c r="AI25" s="649"/>
      <c r="AJ25" s="649"/>
      <c r="AK25" s="649"/>
      <c r="AL25" s="650" t="s">
        <v>238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238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8918670</v>
      </c>
      <c r="CS25" s="681"/>
      <c r="CT25" s="681"/>
      <c r="CU25" s="681"/>
      <c r="CV25" s="681"/>
      <c r="CW25" s="681"/>
      <c r="CX25" s="681"/>
      <c r="CY25" s="682"/>
      <c r="CZ25" s="650">
        <v>13.6</v>
      </c>
      <c r="DA25" s="679"/>
      <c r="DB25" s="679"/>
      <c r="DC25" s="683"/>
      <c r="DD25" s="654">
        <v>8235278</v>
      </c>
      <c r="DE25" s="681"/>
      <c r="DF25" s="681"/>
      <c r="DG25" s="681"/>
      <c r="DH25" s="681"/>
      <c r="DI25" s="681"/>
      <c r="DJ25" s="681"/>
      <c r="DK25" s="682"/>
      <c r="DL25" s="654">
        <v>8126363</v>
      </c>
      <c r="DM25" s="681"/>
      <c r="DN25" s="681"/>
      <c r="DO25" s="681"/>
      <c r="DP25" s="681"/>
      <c r="DQ25" s="681"/>
      <c r="DR25" s="681"/>
      <c r="DS25" s="681"/>
      <c r="DT25" s="681"/>
      <c r="DU25" s="681"/>
      <c r="DV25" s="682"/>
      <c r="DW25" s="650">
        <v>22.7</v>
      </c>
      <c r="DX25" s="679"/>
      <c r="DY25" s="679"/>
      <c r="DZ25" s="679"/>
      <c r="EA25" s="679"/>
      <c r="EB25" s="679"/>
      <c r="EC25" s="680"/>
    </row>
    <row r="26" spans="2:133" ht="11.25" customHeight="1" x14ac:dyDescent="0.15">
      <c r="B26" s="642" t="s">
        <v>294</v>
      </c>
      <c r="C26" s="643"/>
      <c r="D26" s="643"/>
      <c r="E26" s="643"/>
      <c r="F26" s="643"/>
      <c r="G26" s="643"/>
      <c r="H26" s="643"/>
      <c r="I26" s="643"/>
      <c r="J26" s="643"/>
      <c r="K26" s="643"/>
      <c r="L26" s="643"/>
      <c r="M26" s="643"/>
      <c r="N26" s="643"/>
      <c r="O26" s="643"/>
      <c r="P26" s="643"/>
      <c r="Q26" s="644"/>
      <c r="R26" s="645">
        <v>36588824</v>
      </c>
      <c r="S26" s="646"/>
      <c r="T26" s="646"/>
      <c r="U26" s="646"/>
      <c r="V26" s="646"/>
      <c r="W26" s="646"/>
      <c r="X26" s="646"/>
      <c r="Y26" s="647"/>
      <c r="Z26" s="648">
        <v>53.5</v>
      </c>
      <c r="AA26" s="648"/>
      <c r="AB26" s="648"/>
      <c r="AC26" s="648"/>
      <c r="AD26" s="649">
        <v>33942469</v>
      </c>
      <c r="AE26" s="649"/>
      <c r="AF26" s="649"/>
      <c r="AG26" s="649"/>
      <c r="AH26" s="649"/>
      <c r="AI26" s="649"/>
      <c r="AJ26" s="649"/>
      <c r="AK26" s="649"/>
      <c r="AL26" s="650">
        <v>99.4</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238</v>
      </c>
      <c r="BH26" s="646"/>
      <c r="BI26" s="646"/>
      <c r="BJ26" s="646"/>
      <c r="BK26" s="646"/>
      <c r="BL26" s="646"/>
      <c r="BM26" s="646"/>
      <c r="BN26" s="647"/>
      <c r="BO26" s="648" t="s">
        <v>238</v>
      </c>
      <c r="BP26" s="648"/>
      <c r="BQ26" s="648"/>
      <c r="BR26" s="648"/>
      <c r="BS26" s="654" t="s">
        <v>139</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6419181</v>
      </c>
      <c r="CS26" s="646"/>
      <c r="CT26" s="646"/>
      <c r="CU26" s="646"/>
      <c r="CV26" s="646"/>
      <c r="CW26" s="646"/>
      <c r="CX26" s="646"/>
      <c r="CY26" s="647"/>
      <c r="CZ26" s="650">
        <v>9.8000000000000007</v>
      </c>
      <c r="DA26" s="679"/>
      <c r="DB26" s="679"/>
      <c r="DC26" s="683"/>
      <c r="DD26" s="654">
        <v>5952475</v>
      </c>
      <c r="DE26" s="646"/>
      <c r="DF26" s="646"/>
      <c r="DG26" s="646"/>
      <c r="DH26" s="646"/>
      <c r="DI26" s="646"/>
      <c r="DJ26" s="646"/>
      <c r="DK26" s="647"/>
      <c r="DL26" s="654" t="s">
        <v>238</v>
      </c>
      <c r="DM26" s="646"/>
      <c r="DN26" s="646"/>
      <c r="DO26" s="646"/>
      <c r="DP26" s="646"/>
      <c r="DQ26" s="646"/>
      <c r="DR26" s="646"/>
      <c r="DS26" s="646"/>
      <c r="DT26" s="646"/>
      <c r="DU26" s="646"/>
      <c r="DV26" s="647"/>
      <c r="DW26" s="650" t="s">
        <v>238</v>
      </c>
      <c r="DX26" s="679"/>
      <c r="DY26" s="679"/>
      <c r="DZ26" s="679"/>
      <c r="EA26" s="679"/>
      <c r="EB26" s="679"/>
      <c r="EC26" s="680"/>
    </row>
    <row r="27" spans="2:133" ht="11.25" customHeight="1" x14ac:dyDescent="0.15">
      <c r="B27" s="642" t="s">
        <v>297</v>
      </c>
      <c r="C27" s="643"/>
      <c r="D27" s="643"/>
      <c r="E27" s="643"/>
      <c r="F27" s="643"/>
      <c r="G27" s="643"/>
      <c r="H27" s="643"/>
      <c r="I27" s="643"/>
      <c r="J27" s="643"/>
      <c r="K27" s="643"/>
      <c r="L27" s="643"/>
      <c r="M27" s="643"/>
      <c r="N27" s="643"/>
      <c r="O27" s="643"/>
      <c r="P27" s="643"/>
      <c r="Q27" s="644"/>
      <c r="R27" s="645">
        <v>19705</v>
      </c>
      <c r="S27" s="646"/>
      <c r="T27" s="646"/>
      <c r="U27" s="646"/>
      <c r="V27" s="646"/>
      <c r="W27" s="646"/>
      <c r="X27" s="646"/>
      <c r="Y27" s="647"/>
      <c r="Z27" s="648">
        <v>0</v>
      </c>
      <c r="AA27" s="648"/>
      <c r="AB27" s="648"/>
      <c r="AC27" s="648"/>
      <c r="AD27" s="649">
        <v>19705</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27821335</v>
      </c>
      <c r="BH27" s="646"/>
      <c r="BI27" s="646"/>
      <c r="BJ27" s="646"/>
      <c r="BK27" s="646"/>
      <c r="BL27" s="646"/>
      <c r="BM27" s="646"/>
      <c r="BN27" s="647"/>
      <c r="BO27" s="648">
        <v>100</v>
      </c>
      <c r="BP27" s="648"/>
      <c r="BQ27" s="648"/>
      <c r="BR27" s="648"/>
      <c r="BS27" s="654" t="s">
        <v>139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12551075</v>
      </c>
      <c r="CS27" s="681"/>
      <c r="CT27" s="681"/>
      <c r="CU27" s="681"/>
      <c r="CV27" s="681"/>
      <c r="CW27" s="681"/>
      <c r="CX27" s="681"/>
      <c r="CY27" s="682"/>
      <c r="CZ27" s="650">
        <v>19.2</v>
      </c>
      <c r="DA27" s="679"/>
      <c r="DB27" s="679"/>
      <c r="DC27" s="683"/>
      <c r="DD27" s="654">
        <v>4499134</v>
      </c>
      <c r="DE27" s="681"/>
      <c r="DF27" s="681"/>
      <c r="DG27" s="681"/>
      <c r="DH27" s="681"/>
      <c r="DI27" s="681"/>
      <c r="DJ27" s="681"/>
      <c r="DK27" s="682"/>
      <c r="DL27" s="654">
        <v>4478400</v>
      </c>
      <c r="DM27" s="681"/>
      <c r="DN27" s="681"/>
      <c r="DO27" s="681"/>
      <c r="DP27" s="681"/>
      <c r="DQ27" s="681"/>
      <c r="DR27" s="681"/>
      <c r="DS27" s="681"/>
      <c r="DT27" s="681"/>
      <c r="DU27" s="681"/>
      <c r="DV27" s="682"/>
      <c r="DW27" s="650">
        <v>12.5</v>
      </c>
      <c r="DX27" s="679"/>
      <c r="DY27" s="679"/>
      <c r="DZ27" s="679"/>
      <c r="EA27" s="679"/>
      <c r="EB27" s="679"/>
      <c r="EC27" s="680"/>
    </row>
    <row r="28" spans="2:133" ht="11.25" customHeight="1" x14ac:dyDescent="0.15">
      <c r="B28" s="642" t="s">
        <v>300</v>
      </c>
      <c r="C28" s="643"/>
      <c r="D28" s="643"/>
      <c r="E28" s="643"/>
      <c r="F28" s="643"/>
      <c r="G28" s="643"/>
      <c r="H28" s="643"/>
      <c r="I28" s="643"/>
      <c r="J28" s="643"/>
      <c r="K28" s="643"/>
      <c r="L28" s="643"/>
      <c r="M28" s="643"/>
      <c r="N28" s="643"/>
      <c r="O28" s="643"/>
      <c r="P28" s="643"/>
      <c r="Q28" s="644"/>
      <c r="R28" s="645">
        <v>202320</v>
      </c>
      <c r="S28" s="646"/>
      <c r="T28" s="646"/>
      <c r="U28" s="646"/>
      <c r="V28" s="646"/>
      <c r="W28" s="646"/>
      <c r="X28" s="646"/>
      <c r="Y28" s="647"/>
      <c r="Z28" s="648">
        <v>0.3</v>
      </c>
      <c r="AA28" s="648"/>
      <c r="AB28" s="648"/>
      <c r="AC28" s="648"/>
      <c r="AD28" s="649" t="s">
        <v>238</v>
      </c>
      <c r="AE28" s="649"/>
      <c r="AF28" s="649"/>
      <c r="AG28" s="649"/>
      <c r="AH28" s="649"/>
      <c r="AI28" s="649"/>
      <c r="AJ28" s="649"/>
      <c r="AK28" s="649"/>
      <c r="AL28" s="650" t="s">
        <v>238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5479051</v>
      </c>
      <c r="CS28" s="646"/>
      <c r="CT28" s="646"/>
      <c r="CU28" s="646"/>
      <c r="CV28" s="646"/>
      <c r="CW28" s="646"/>
      <c r="CX28" s="646"/>
      <c r="CY28" s="647"/>
      <c r="CZ28" s="650">
        <v>8.4</v>
      </c>
      <c r="DA28" s="679"/>
      <c r="DB28" s="679"/>
      <c r="DC28" s="683"/>
      <c r="DD28" s="654">
        <v>5471117</v>
      </c>
      <c r="DE28" s="646"/>
      <c r="DF28" s="646"/>
      <c r="DG28" s="646"/>
      <c r="DH28" s="646"/>
      <c r="DI28" s="646"/>
      <c r="DJ28" s="646"/>
      <c r="DK28" s="647"/>
      <c r="DL28" s="654">
        <v>5471117</v>
      </c>
      <c r="DM28" s="646"/>
      <c r="DN28" s="646"/>
      <c r="DO28" s="646"/>
      <c r="DP28" s="646"/>
      <c r="DQ28" s="646"/>
      <c r="DR28" s="646"/>
      <c r="DS28" s="646"/>
      <c r="DT28" s="646"/>
      <c r="DU28" s="646"/>
      <c r="DV28" s="647"/>
      <c r="DW28" s="650">
        <v>15.3</v>
      </c>
      <c r="DX28" s="679"/>
      <c r="DY28" s="679"/>
      <c r="DZ28" s="679"/>
      <c r="EA28" s="679"/>
      <c r="EB28" s="679"/>
      <c r="EC28" s="680"/>
    </row>
    <row r="29" spans="2:133" ht="11.25" customHeight="1" x14ac:dyDescent="0.15">
      <c r="B29" s="642" t="s">
        <v>302</v>
      </c>
      <c r="C29" s="643"/>
      <c r="D29" s="643"/>
      <c r="E29" s="643"/>
      <c r="F29" s="643"/>
      <c r="G29" s="643"/>
      <c r="H29" s="643"/>
      <c r="I29" s="643"/>
      <c r="J29" s="643"/>
      <c r="K29" s="643"/>
      <c r="L29" s="643"/>
      <c r="M29" s="643"/>
      <c r="N29" s="643"/>
      <c r="O29" s="643"/>
      <c r="P29" s="643"/>
      <c r="Q29" s="644"/>
      <c r="R29" s="645">
        <v>1167110</v>
      </c>
      <c r="S29" s="646"/>
      <c r="T29" s="646"/>
      <c r="U29" s="646"/>
      <c r="V29" s="646"/>
      <c r="W29" s="646"/>
      <c r="X29" s="646"/>
      <c r="Y29" s="647"/>
      <c r="Z29" s="648">
        <v>1.7</v>
      </c>
      <c r="AA29" s="648"/>
      <c r="AB29" s="648"/>
      <c r="AC29" s="648"/>
      <c r="AD29" s="649">
        <v>159151</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70</v>
      </c>
      <c r="CG29" s="661"/>
      <c r="CH29" s="661"/>
      <c r="CI29" s="661"/>
      <c r="CJ29" s="661"/>
      <c r="CK29" s="661"/>
      <c r="CL29" s="661"/>
      <c r="CM29" s="661"/>
      <c r="CN29" s="661"/>
      <c r="CO29" s="661"/>
      <c r="CP29" s="661"/>
      <c r="CQ29" s="662"/>
      <c r="CR29" s="645">
        <v>5479051</v>
      </c>
      <c r="CS29" s="681"/>
      <c r="CT29" s="681"/>
      <c r="CU29" s="681"/>
      <c r="CV29" s="681"/>
      <c r="CW29" s="681"/>
      <c r="CX29" s="681"/>
      <c r="CY29" s="682"/>
      <c r="CZ29" s="650">
        <v>8.4</v>
      </c>
      <c r="DA29" s="679"/>
      <c r="DB29" s="679"/>
      <c r="DC29" s="683"/>
      <c r="DD29" s="654">
        <v>5471117</v>
      </c>
      <c r="DE29" s="681"/>
      <c r="DF29" s="681"/>
      <c r="DG29" s="681"/>
      <c r="DH29" s="681"/>
      <c r="DI29" s="681"/>
      <c r="DJ29" s="681"/>
      <c r="DK29" s="682"/>
      <c r="DL29" s="654">
        <v>5471117</v>
      </c>
      <c r="DM29" s="681"/>
      <c r="DN29" s="681"/>
      <c r="DO29" s="681"/>
      <c r="DP29" s="681"/>
      <c r="DQ29" s="681"/>
      <c r="DR29" s="681"/>
      <c r="DS29" s="681"/>
      <c r="DT29" s="681"/>
      <c r="DU29" s="681"/>
      <c r="DV29" s="682"/>
      <c r="DW29" s="650">
        <v>15.3</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344473</v>
      </c>
      <c r="S30" s="646"/>
      <c r="T30" s="646"/>
      <c r="U30" s="646"/>
      <c r="V30" s="646"/>
      <c r="W30" s="646"/>
      <c r="X30" s="646"/>
      <c r="Y30" s="647"/>
      <c r="Z30" s="648">
        <v>0.5</v>
      </c>
      <c r="AA30" s="648"/>
      <c r="AB30" s="648"/>
      <c r="AC30" s="648"/>
      <c r="AD30" s="649" t="s">
        <v>238</v>
      </c>
      <c r="AE30" s="649"/>
      <c r="AF30" s="649"/>
      <c r="AG30" s="649"/>
      <c r="AH30" s="649"/>
      <c r="AI30" s="649"/>
      <c r="AJ30" s="649"/>
      <c r="AK30" s="649"/>
      <c r="AL30" s="650" t="s">
        <v>238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5117217</v>
      </c>
      <c r="CS30" s="646"/>
      <c r="CT30" s="646"/>
      <c r="CU30" s="646"/>
      <c r="CV30" s="646"/>
      <c r="CW30" s="646"/>
      <c r="CX30" s="646"/>
      <c r="CY30" s="647"/>
      <c r="CZ30" s="650">
        <v>7.8</v>
      </c>
      <c r="DA30" s="679"/>
      <c r="DB30" s="679"/>
      <c r="DC30" s="683"/>
      <c r="DD30" s="654">
        <v>5112440</v>
      </c>
      <c r="DE30" s="646"/>
      <c r="DF30" s="646"/>
      <c r="DG30" s="646"/>
      <c r="DH30" s="646"/>
      <c r="DI30" s="646"/>
      <c r="DJ30" s="646"/>
      <c r="DK30" s="647"/>
      <c r="DL30" s="654">
        <v>5112440</v>
      </c>
      <c r="DM30" s="646"/>
      <c r="DN30" s="646"/>
      <c r="DO30" s="646"/>
      <c r="DP30" s="646"/>
      <c r="DQ30" s="646"/>
      <c r="DR30" s="646"/>
      <c r="DS30" s="646"/>
      <c r="DT30" s="646"/>
      <c r="DU30" s="646"/>
      <c r="DV30" s="647"/>
      <c r="DW30" s="650">
        <v>14.3</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6682705</v>
      </c>
      <c r="S31" s="646"/>
      <c r="T31" s="646"/>
      <c r="U31" s="646"/>
      <c r="V31" s="646"/>
      <c r="W31" s="646"/>
      <c r="X31" s="646"/>
      <c r="Y31" s="647"/>
      <c r="Z31" s="648">
        <v>9.8000000000000007</v>
      </c>
      <c r="AA31" s="648"/>
      <c r="AB31" s="648"/>
      <c r="AC31" s="648"/>
      <c r="AD31" s="649" t="s">
        <v>238</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13">
        <v>98.9</v>
      </c>
      <c r="BH31" s="700"/>
      <c r="BI31" s="700"/>
      <c r="BJ31" s="700"/>
      <c r="BK31" s="700"/>
      <c r="BL31" s="700"/>
      <c r="BM31" s="640">
        <v>94.4</v>
      </c>
      <c r="BN31" s="700"/>
      <c r="BO31" s="700"/>
      <c r="BP31" s="700"/>
      <c r="BQ31" s="701"/>
      <c r="BR31" s="713">
        <v>98.8</v>
      </c>
      <c r="BS31" s="700"/>
      <c r="BT31" s="700"/>
      <c r="BU31" s="700"/>
      <c r="BV31" s="700"/>
      <c r="BW31" s="700"/>
      <c r="BX31" s="640">
        <v>94.2</v>
      </c>
      <c r="BY31" s="700"/>
      <c r="BZ31" s="700"/>
      <c r="CA31" s="700"/>
      <c r="CB31" s="701"/>
      <c r="CD31" s="687"/>
      <c r="CE31" s="688"/>
      <c r="CF31" s="660" t="s">
        <v>311</v>
      </c>
      <c r="CG31" s="661"/>
      <c r="CH31" s="661"/>
      <c r="CI31" s="661"/>
      <c r="CJ31" s="661"/>
      <c r="CK31" s="661"/>
      <c r="CL31" s="661"/>
      <c r="CM31" s="661"/>
      <c r="CN31" s="661"/>
      <c r="CO31" s="661"/>
      <c r="CP31" s="661"/>
      <c r="CQ31" s="662"/>
      <c r="CR31" s="645">
        <v>361834</v>
      </c>
      <c r="CS31" s="681"/>
      <c r="CT31" s="681"/>
      <c r="CU31" s="681"/>
      <c r="CV31" s="681"/>
      <c r="CW31" s="681"/>
      <c r="CX31" s="681"/>
      <c r="CY31" s="682"/>
      <c r="CZ31" s="650">
        <v>0.6</v>
      </c>
      <c r="DA31" s="679"/>
      <c r="DB31" s="679"/>
      <c r="DC31" s="683"/>
      <c r="DD31" s="654">
        <v>358677</v>
      </c>
      <c r="DE31" s="681"/>
      <c r="DF31" s="681"/>
      <c r="DG31" s="681"/>
      <c r="DH31" s="681"/>
      <c r="DI31" s="681"/>
      <c r="DJ31" s="681"/>
      <c r="DK31" s="682"/>
      <c r="DL31" s="654">
        <v>358677</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312</v>
      </c>
      <c r="C32" s="692"/>
      <c r="D32" s="692"/>
      <c r="E32" s="692"/>
      <c r="F32" s="692"/>
      <c r="G32" s="692"/>
      <c r="H32" s="692"/>
      <c r="I32" s="692"/>
      <c r="J32" s="692"/>
      <c r="K32" s="692"/>
      <c r="L32" s="692"/>
      <c r="M32" s="692"/>
      <c r="N32" s="692"/>
      <c r="O32" s="692"/>
      <c r="P32" s="692"/>
      <c r="Q32" s="693"/>
      <c r="R32" s="645" t="s">
        <v>130</v>
      </c>
      <c r="S32" s="646"/>
      <c r="T32" s="646"/>
      <c r="U32" s="646"/>
      <c r="V32" s="646"/>
      <c r="W32" s="646"/>
      <c r="X32" s="646"/>
      <c r="Y32" s="647"/>
      <c r="Z32" s="648" t="s">
        <v>130</v>
      </c>
      <c r="AA32" s="648"/>
      <c r="AB32" s="648"/>
      <c r="AC32" s="648"/>
      <c r="AD32" s="649" t="s">
        <v>238</v>
      </c>
      <c r="AE32" s="649"/>
      <c r="AF32" s="649"/>
      <c r="AG32" s="649"/>
      <c r="AH32" s="649"/>
      <c r="AI32" s="649"/>
      <c r="AJ32" s="649"/>
      <c r="AK32" s="649"/>
      <c r="AL32" s="650" t="s">
        <v>139</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98.8</v>
      </c>
      <c r="BH32" s="681"/>
      <c r="BI32" s="681"/>
      <c r="BJ32" s="681"/>
      <c r="BK32" s="681"/>
      <c r="BL32" s="681"/>
      <c r="BM32" s="651">
        <v>94.7</v>
      </c>
      <c r="BN32" s="711"/>
      <c r="BO32" s="711"/>
      <c r="BP32" s="711"/>
      <c r="BQ32" s="712"/>
      <c r="BR32" s="714">
        <v>98.7</v>
      </c>
      <c r="BS32" s="681"/>
      <c r="BT32" s="681"/>
      <c r="BU32" s="681"/>
      <c r="BV32" s="681"/>
      <c r="BW32" s="681"/>
      <c r="BX32" s="651">
        <v>94.5</v>
      </c>
      <c r="BY32" s="711"/>
      <c r="BZ32" s="711"/>
      <c r="CA32" s="711"/>
      <c r="CB32" s="712"/>
      <c r="CD32" s="689"/>
      <c r="CE32" s="690"/>
      <c r="CF32" s="660" t="s">
        <v>315</v>
      </c>
      <c r="CG32" s="661"/>
      <c r="CH32" s="661"/>
      <c r="CI32" s="661"/>
      <c r="CJ32" s="661"/>
      <c r="CK32" s="661"/>
      <c r="CL32" s="661"/>
      <c r="CM32" s="661"/>
      <c r="CN32" s="661"/>
      <c r="CO32" s="661"/>
      <c r="CP32" s="661"/>
      <c r="CQ32" s="662"/>
      <c r="CR32" s="645" t="s">
        <v>139</v>
      </c>
      <c r="CS32" s="646"/>
      <c r="CT32" s="646"/>
      <c r="CU32" s="646"/>
      <c r="CV32" s="646"/>
      <c r="CW32" s="646"/>
      <c r="CX32" s="646"/>
      <c r="CY32" s="647"/>
      <c r="CZ32" s="650" t="s">
        <v>238</v>
      </c>
      <c r="DA32" s="679"/>
      <c r="DB32" s="679"/>
      <c r="DC32" s="683"/>
      <c r="DD32" s="654" t="s">
        <v>139</v>
      </c>
      <c r="DE32" s="646"/>
      <c r="DF32" s="646"/>
      <c r="DG32" s="646"/>
      <c r="DH32" s="646"/>
      <c r="DI32" s="646"/>
      <c r="DJ32" s="646"/>
      <c r="DK32" s="647"/>
      <c r="DL32" s="654" t="s">
        <v>130</v>
      </c>
      <c r="DM32" s="646"/>
      <c r="DN32" s="646"/>
      <c r="DO32" s="646"/>
      <c r="DP32" s="646"/>
      <c r="DQ32" s="646"/>
      <c r="DR32" s="646"/>
      <c r="DS32" s="646"/>
      <c r="DT32" s="646"/>
      <c r="DU32" s="646"/>
      <c r="DV32" s="647"/>
      <c r="DW32" s="650" t="s">
        <v>139</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3667846</v>
      </c>
      <c r="S33" s="646"/>
      <c r="T33" s="646"/>
      <c r="U33" s="646"/>
      <c r="V33" s="646"/>
      <c r="W33" s="646"/>
      <c r="X33" s="646"/>
      <c r="Y33" s="647"/>
      <c r="Z33" s="648">
        <v>5.4</v>
      </c>
      <c r="AA33" s="648"/>
      <c r="AB33" s="648"/>
      <c r="AC33" s="648"/>
      <c r="AD33" s="649" t="s">
        <v>130</v>
      </c>
      <c r="AE33" s="649"/>
      <c r="AF33" s="649"/>
      <c r="AG33" s="649"/>
      <c r="AH33" s="649"/>
      <c r="AI33" s="649"/>
      <c r="AJ33" s="649"/>
      <c r="AK33" s="649"/>
      <c r="AL33" s="650" t="s">
        <v>139</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98.9</v>
      </c>
      <c r="BH33" s="716"/>
      <c r="BI33" s="716"/>
      <c r="BJ33" s="716"/>
      <c r="BK33" s="716"/>
      <c r="BL33" s="716"/>
      <c r="BM33" s="717">
        <v>94.1</v>
      </c>
      <c r="BN33" s="716"/>
      <c r="BO33" s="716"/>
      <c r="BP33" s="716"/>
      <c r="BQ33" s="718"/>
      <c r="BR33" s="715">
        <v>98.9</v>
      </c>
      <c r="BS33" s="716"/>
      <c r="BT33" s="716"/>
      <c r="BU33" s="716"/>
      <c r="BV33" s="716"/>
      <c r="BW33" s="716"/>
      <c r="BX33" s="717">
        <v>93.9</v>
      </c>
      <c r="BY33" s="716"/>
      <c r="BZ33" s="716"/>
      <c r="CA33" s="716"/>
      <c r="CB33" s="718"/>
      <c r="CD33" s="660" t="s">
        <v>318</v>
      </c>
      <c r="CE33" s="661"/>
      <c r="CF33" s="661"/>
      <c r="CG33" s="661"/>
      <c r="CH33" s="661"/>
      <c r="CI33" s="661"/>
      <c r="CJ33" s="661"/>
      <c r="CK33" s="661"/>
      <c r="CL33" s="661"/>
      <c r="CM33" s="661"/>
      <c r="CN33" s="661"/>
      <c r="CO33" s="661"/>
      <c r="CP33" s="661"/>
      <c r="CQ33" s="662"/>
      <c r="CR33" s="645">
        <v>24362770</v>
      </c>
      <c r="CS33" s="681"/>
      <c r="CT33" s="681"/>
      <c r="CU33" s="681"/>
      <c r="CV33" s="681"/>
      <c r="CW33" s="681"/>
      <c r="CX33" s="681"/>
      <c r="CY33" s="682"/>
      <c r="CZ33" s="650">
        <v>37.299999999999997</v>
      </c>
      <c r="DA33" s="679"/>
      <c r="DB33" s="679"/>
      <c r="DC33" s="683"/>
      <c r="DD33" s="654">
        <v>18562885</v>
      </c>
      <c r="DE33" s="681"/>
      <c r="DF33" s="681"/>
      <c r="DG33" s="681"/>
      <c r="DH33" s="681"/>
      <c r="DI33" s="681"/>
      <c r="DJ33" s="681"/>
      <c r="DK33" s="682"/>
      <c r="DL33" s="654">
        <v>14111056</v>
      </c>
      <c r="DM33" s="681"/>
      <c r="DN33" s="681"/>
      <c r="DO33" s="681"/>
      <c r="DP33" s="681"/>
      <c r="DQ33" s="681"/>
      <c r="DR33" s="681"/>
      <c r="DS33" s="681"/>
      <c r="DT33" s="681"/>
      <c r="DU33" s="681"/>
      <c r="DV33" s="682"/>
      <c r="DW33" s="650">
        <v>39.4</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94556</v>
      </c>
      <c r="S34" s="646"/>
      <c r="T34" s="646"/>
      <c r="U34" s="646"/>
      <c r="V34" s="646"/>
      <c r="W34" s="646"/>
      <c r="X34" s="646"/>
      <c r="Y34" s="647"/>
      <c r="Z34" s="648">
        <v>0.1</v>
      </c>
      <c r="AA34" s="648"/>
      <c r="AB34" s="648"/>
      <c r="AC34" s="648"/>
      <c r="AD34" s="649" t="s">
        <v>130</v>
      </c>
      <c r="AE34" s="649"/>
      <c r="AF34" s="649"/>
      <c r="AG34" s="649"/>
      <c r="AH34" s="649"/>
      <c r="AI34" s="649"/>
      <c r="AJ34" s="649"/>
      <c r="AK34" s="649"/>
      <c r="AL34" s="650" t="s">
        <v>139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8350773</v>
      </c>
      <c r="CS34" s="646"/>
      <c r="CT34" s="646"/>
      <c r="CU34" s="646"/>
      <c r="CV34" s="646"/>
      <c r="CW34" s="646"/>
      <c r="CX34" s="646"/>
      <c r="CY34" s="647"/>
      <c r="CZ34" s="650">
        <v>12.8</v>
      </c>
      <c r="DA34" s="679"/>
      <c r="DB34" s="679"/>
      <c r="DC34" s="683"/>
      <c r="DD34" s="654">
        <v>6547374</v>
      </c>
      <c r="DE34" s="646"/>
      <c r="DF34" s="646"/>
      <c r="DG34" s="646"/>
      <c r="DH34" s="646"/>
      <c r="DI34" s="646"/>
      <c r="DJ34" s="646"/>
      <c r="DK34" s="647"/>
      <c r="DL34" s="654">
        <v>5689686</v>
      </c>
      <c r="DM34" s="646"/>
      <c r="DN34" s="646"/>
      <c r="DO34" s="646"/>
      <c r="DP34" s="646"/>
      <c r="DQ34" s="646"/>
      <c r="DR34" s="646"/>
      <c r="DS34" s="646"/>
      <c r="DT34" s="646"/>
      <c r="DU34" s="646"/>
      <c r="DV34" s="647"/>
      <c r="DW34" s="650">
        <v>15.9</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798285</v>
      </c>
      <c r="S35" s="646"/>
      <c r="T35" s="646"/>
      <c r="U35" s="646"/>
      <c r="V35" s="646"/>
      <c r="W35" s="646"/>
      <c r="X35" s="646"/>
      <c r="Y35" s="647"/>
      <c r="Z35" s="648">
        <v>1.2</v>
      </c>
      <c r="AA35" s="648"/>
      <c r="AB35" s="648"/>
      <c r="AC35" s="648"/>
      <c r="AD35" s="649" t="s">
        <v>139</v>
      </c>
      <c r="AE35" s="649"/>
      <c r="AF35" s="649"/>
      <c r="AG35" s="649"/>
      <c r="AH35" s="649"/>
      <c r="AI35" s="649"/>
      <c r="AJ35" s="649"/>
      <c r="AK35" s="649"/>
      <c r="AL35" s="650" t="s">
        <v>238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431918</v>
      </c>
      <c r="CS35" s="681"/>
      <c r="CT35" s="681"/>
      <c r="CU35" s="681"/>
      <c r="CV35" s="681"/>
      <c r="CW35" s="681"/>
      <c r="CX35" s="681"/>
      <c r="CY35" s="682"/>
      <c r="CZ35" s="650">
        <v>0.7</v>
      </c>
      <c r="DA35" s="679"/>
      <c r="DB35" s="679"/>
      <c r="DC35" s="683"/>
      <c r="DD35" s="654">
        <v>411562</v>
      </c>
      <c r="DE35" s="681"/>
      <c r="DF35" s="681"/>
      <c r="DG35" s="681"/>
      <c r="DH35" s="681"/>
      <c r="DI35" s="681"/>
      <c r="DJ35" s="681"/>
      <c r="DK35" s="682"/>
      <c r="DL35" s="654">
        <v>411562</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6397438</v>
      </c>
      <c r="S36" s="646"/>
      <c r="T36" s="646"/>
      <c r="U36" s="646"/>
      <c r="V36" s="646"/>
      <c r="W36" s="646"/>
      <c r="X36" s="646"/>
      <c r="Y36" s="647"/>
      <c r="Z36" s="648">
        <v>9.4</v>
      </c>
      <c r="AA36" s="648"/>
      <c r="AB36" s="648"/>
      <c r="AC36" s="648"/>
      <c r="AD36" s="649" t="s">
        <v>139</v>
      </c>
      <c r="AE36" s="649"/>
      <c r="AF36" s="649"/>
      <c r="AG36" s="649"/>
      <c r="AH36" s="649"/>
      <c r="AI36" s="649"/>
      <c r="AJ36" s="649"/>
      <c r="AK36" s="649"/>
      <c r="AL36" s="650" t="s">
        <v>139</v>
      </c>
      <c r="AM36" s="651"/>
      <c r="AN36" s="651"/>
      <c r="AO36" s="652"/>
      <c r="AP36" s="235"/>
      <c r="AQ36" s="719" t="s">
        <v>326</v>
      </c>
      <c r="AR36" s="720"/>
      <c r="AS36" s="720"/>
      <c r="AT36" s="720"/>
      <c r="AU36" s="720"/>
      <c r="AV36" s="720"/>
      <c r="AW36" s="720"/>
      <c r="AX36" s="720"/>
      <c r="AY36" s="721"/>
      <c r="AZ36" s="634">
        <v>7035831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2432870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5855166</v>
      </c>
      <c r="CS36" s="646"/>
      <c r="CT36" s="646"/>
      <c r="CU36" s="646"/>
      <c r="CV36" s="646"/>
      <c r="CW36" s="646"/>
      <c r="CX36" s="646"/>
      <c r="CY36" s="647"/>
      <c r="CZ36" s="650">
        <v>9</v>
      </c>
      <c r="DA36" s="679"/>
      <c r="DB36" s="679"/>
      <c r="DC36" s="683"/>
      <c r="DD36" s="654">
        <v>4518755</v>
      </c>
      <c r="DE36" s="646"/>
      <c r="DF36" s="646"/>
      <c r="DG36" s="646"/>
      <c r="DH36" s="646"/>
      <c r="DI36" s="646"/>
      <c r="DJ36" s="646"/>
      <c r="DK36" s="647"/>
      <c r="DL36" s="654">
        <v>2903912</v>
      </c>
      <c r="DM36" s="646"/>
      <c r="DN36" s="646"/>
      <c r="DO36" s="646"/>
      <c r="DP36" s="646"/>
      <c r="DQ36" s="646"/>
      <c r="DR36" s="646"/>
      <c r="DS36" s="646"/>
      <c r="DT36" s="646"/>
      <c r="DU36" s="646"/>
      <c r="DV36" s="647"/>
      <c r="DW36" s="650">
        <v>8.1</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2567016</v>
      </c>
      <c r="S37" s="646"/>
      <c r="T37" s="646"/>
      <c r="U37" s="646"/>
      <c r="V37" s="646"/>
      <c r="W37" s="646"/>
      <c r="X37" s="646"/>
      <c r="Y37" s="647"/>
      <c r="Z37" s="648">
        <v>3.8</v>
      </c>
      <c r="AA37" s="648"/>
      <c r="AB37" s="648"/>
      <c r="AC37" s="648"/>
      <c r="AD37" s="649" t="s">
        <v>139</v>
      </c>
      <c r="AE37" s="649"/>
      <c r="AF37" s="649"/>
      <c r="AG37" s="649"/>
      <c r="AH37" s="649"/>
      <c r="AI37" s="649"/>
      <c r="AJ37" s="649"/>
      <c r="AK37" s="649"/>
      <c r="AL37" s="650" t="s">
        <v>238</v>
      </c>
      <c r="AM37" s="651"/>
      <c r="AN37" s="651"/>
      <c r="AO37" s="652"/>
      <c r="AQ37" s="723" t="s">
        <v>330</v>
      </c>
      <c r="AR37" s="724"/>
      <c r="AS37" s="724"/>
      <c r="AT37" s="724"/>
      <c r="AU37" s="724"/>
      <c r="AV37" s="724"/>
      <c r="AW37" s="724"/>
      <c r="AX37" s="724"/>
      <c r="AY37" s="725"/>
      <c r="AZ37" s="645">
        <v>1627884</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2243806</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1899022</v>
      </c>
      <c r="CS37" s="681"/>
      <c r="CT37" s="681"/>
      <c r="CU37" s="681"/>
      <c r="CV37" s="681"/>
      <c r="CW37" s="681"/>
      <c r="CX37" s="681"/>
      <c r="CY37" s="682"/>
      <c r="CZ37" s="650">
        <v>2.9</v>
      </c>
      <c r="DA37" s="679"/>
      <c r="DB37" s="679"/>
      <c r="DC37" s="683"/>
      <c r="DD37" s="654">
        <v>1898379</v>
      </c>
      <c r="DE37" s="681"/>
      <c r="DF37" s="681"/>
      <c r="DG37" s="681"/>
      <c r="DH37" s="681"/>
      <c r="DI37" s="681"/>
      <c r="DJ37" s="681"/>
      <c r="DK37" s="682"/>
      <c r="DL37" s="654">
        <v>1646044</v>
      </c>
      <c r="DM37" s="681"/>
      <c r="DN37" s="681"/>
      <c r="DO37" s="681"/>
      <c r="DP37" s="681"/>
      <c r="DQ37" s="681"/>
      <c r="DR37" s="681"/>
      <c r="DS37" s="681"/>
      <c r="DT37" s="681"/>
      <c r="DU37" s="681"/>
      <c r="DV37" s="682"/>
      <c r="DW37" s="650">
        <v>4.5999999999999996</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2415586</v>
      </c>
      <c r="S38" s="646"/>
      <c r="T38" s="646"/>
      <c r="U38" s="646"/>
      <c r="V38" s="646"/>
      <c r="W38" s="646"/>
      <c r="X38" s="646"/>
      <c r="Y38" s="647"/>
      <c r="Z38" s="648">
        <v>3.5</v>
      </c>
      <c r="AA38" s="648"/>
      <c r="AB38" s="648"/>
      <c r="AC38" s="648"/>
      <c r="AD38" s="649">
        <v>20000</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334953</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19453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6679082</v>
      </c>
      <c r="CS38" s="646"/>
      <c r="CT38" s="646"/>
      <c r="CU38" s="646"/>
      <c r="CV38" s="646"/>
      <c r="CW38" s="646"/>
      <c r="CX38" s="646"/>
      <c r="CY38" s="647"/>
      <c r="CZ38" s="650">
        <v>10.199999999999999</v>
      </c>
      <c r="DA38" s="679"/>
      <c r="DB38" s="679"/>
      <c r="DC38" s="683"/>
      <c r="DD38" s="654">
        <v>5826463</v>
      </c>
      <c r="DE38" s="646"/>
      <c r="DF38" s="646"/>
      <c r="DG38" s="646"/>
      <c r="DH38" s="646"/>
      <c r="DI38" s="646"/>
      <c r="DJ38" s="646"/>
      <c r="DK38" s="647"/>
      <c r="DL38" s="654">
        <v>5105896</v>
      </c>
      <c r="DM38" s="646"/>
      <c r="DN38" s="646"/>
      <c r="DO38" s="646"/>
      <c r="DP38" s="646"/>
      <c r="DQ38" s="646"/>
      <c r="DR38" s="646"/>
      <c r="DS38" s="646"/>
      <c r="DT38" s="646"/>
      <c r="DU38" s="646"/>
      <c r="DV38" s="647"/>
      <c r="DW38" s="650">
        <v>14.3</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7448400</v>
      </c>
      <c r="S39" s="646"/>
      <c r="T39" s="646"/>
      <c r="U39" s="646"/>
      <c r="V39" s="646"/>
      <c r="W39" s="646"/>
      <c r="X39" s="646"/>
      <c r="Y39" s="647"/>
      <c r="Z39" s="648">
        <v>10.9</v>
      </c>
      <c r="AA39" s="648"/>
      <c r="AB39" s="648"/>
      <c r="AC39" s="648"/>
      <c r="AD39" s="649" t="s">
        <v>139</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48456</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31216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1720832</v>
      </c>
      <c r="CS39" s="681"/>
      <c r="CT39" s="681"/>
      <c r="CU39" s="681"/>
      <c r="CV39" s="681"/>
      <c r="CW39" s="681"/>
      <c r="CX39" s="681"/>
      <c r="CY39" s="682"/>
      <c r="CZ39" s="650">
        <v>2.6</v>
      </c>
      <c r="DA39" s="679"/>
      <c r="DB39" s="679"/>
      <c r="DC39" s="683"/>
      <c r="DD39" s="654">
        <v>1099102</v>
      </c>
      <c r="DE39" s="681"/>
      <c r="DF39" s="681"/>
      <c r="DG39" s="681"/>
      <c r="DH39" s="681"/>
      <c r="DI39" s="681"/>
      <c r="DJ39" s="681"/>
      <c r="DK39" s="682"/>
      <c r="DL39" s="654" t="s">
        <v>238</v>
      </c>
      <c r="DM39" s="681"/>
      <c r="DN39" s="681"/>
      <c r="DO39" s="681"/>
      <c r="DP39" s="681"/>
      <c r="DQ39" s="681"/>
      <c r="DR39" s="681"/>
      <c r="DS39" s="681"/>
      <c r="DT39" s="681"/>
      <c r="DU39" s="681"/>
      <c r="DV39" s="682"/>
      <c r="DW39" s="650" t="s">
        <v>238</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238</v>
      </c>
      <c r="AA40" s="648"/>
      <c r="AB40" s="648"/>
      <c r="AC40" s="648"/>
      <c r="AD40" s="649" t="s">
        <v>130</v>
      </c>
      <c r="AE40" s="649"/>
      <c r="AF40" s="649"/>
      <c r="AG40" s="649"/>
      <c r="AH40" s="649"/>
      <c r="AI40" s="649"/>
      <c r="AJ40" s="649"/>
      <c r="AK40" s="649"/>
      <c r="AL40" s="650" t="s">
        <v>139</v>
      </c>
      <c r="AM40" s="651"/>
      <c r="AN40" s="651"/>
      <c r="AO40" s="652"/>
      <c r="AQ40" s="723" t="s">
        <v>342</v>
      </c>
      <c r="AR40" s="724"/>
      <c r="AS40" s="724"/>
      <c r="AT40" s="724"/>
      <c r="AU40" s="724"/>
      <c r="AV40" s="724"/>
      <c r="AW40" s="724"/>
      <c r="AX40" s="724"/>
      <c r="AY40" s="725"/>
      <c r="AZ40" s="645">
        <v>44765</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100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1324999</v>
      </c>
      <c r="CS40" s="646"/>
      <c r="CT40" s="646"/>
      <c r="CU40" s="646"/>
      <c r="CV40" s="646"/>
      <c r="CW40" s="646"/>
      <c r="CX40" s="646"/>
      <c r="CY40" s="647"/>
      <c r="CZ40" s="650">
        <v>2</v>
      </c>
      <c r="DA40" s="679"/>
      <c r="DB40" s="679"/>
      <c r="DC40" s="683"/>
      <c r="DD40" s="654">
        <v>159629</v>
      </c>
      <c r="DE40" s="646"/>
      <c r="DF40" s="646"/>
      <c r="DG40" s="646"/>
      <c r="DH40" s="646"/>
      <c r="DI40" s="646"/>
      <c r="DJ40" s="646"/>
      <c r="DK40" s="647"/>
      <c r="DL40" s="654" t="s">
        <v>238</v>
      </c>
      <c r="DM40" s="646"/>
      <c r="DN40" s="646"/>
      <c r="DO40" s="646"/>
      <c r="DP40" s="646"/>
      <c r="DQ40" s="646"/>
      <c r="DR40" s="646"/>
      <c r="DS40" s="646"/>
      <c r="DT40" s="646"/>
      <c r="DU40" s="646"/>
      <c r="DV40" s="647"/>
      <c r="DW40" s="650" t="s">
        <v>139</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1660000</v>
      </c>
      <c r="S41" s="646"/>
      <c r="T41" s="646"/>
      <c r="U41" s="646"/>
      <c r="V41" s="646"/>
      <c r="W41" s="646"/>
      <c r="X41" s="646"/>
      <c r="Y41" s="647"/>
      <c r="Z41" s="648">
        <v>2.4</v>
      </c>
      <c r="AA41" s="648"/>
      <c r="AB41" s="648"/>
      <c r="AC41" s="648"/>
      <c r="AD41" s="649" t="s">
        <v>139</v>
      </c>
      <c r="AE41" s="649"/>
      <c r="AF41" s="649"/>
      <c r="AG41" s="649"/>
      <c r="AH41" s="649"/>
      <c r="AI41" s="649"/>
      <c r="AJ41" s="649"/>
      <c r="AK41" s="649"/>
      <c r="AL41" s="650" t="s">
        <v>238</v>
      </c>
      <c r="AM41" s="651"/>
      <c r="AN41" s="651"/>
      <c r="AO41" s="652"/>
      <c r="AQ41" s="723" t="s">
        <v>347</v>
      </c>
      <c r="AR41" s="724"/>
      <c r="AS41" s="724"/>
      <c r="AT41" s="724"/>
      <c r="AU41" s="724"/>
      <c r="AV41" s="724"/>
      <c r="AW41" s="724"/>
      <c r="AX41" s="724"/>
      <c r="AY41" s="725"/>
      <c r="AZ41" s="645">
        <v>1106370</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238</v>
      </c>
      <c r="CS41" s="681"/>
      <c r="CT41" s="681"/>
      <c r="CU41" s="681"/>
      <c r="CV41" s="681"/>
      <c r="CW41" s="681"/>
      <c r="CX41" s="681"/>
      <c r="CY41" s="682"/>
      <c r="CZ41" s="650" t="s">
        <v>238</v>
      </c>
      <c r="DA41" s="679"/>
      <c r="DB41" s="679"/>
      <c r="DC41" s="683"/>
      <c r="DD41" s="654" t="s">
        <v>139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350</v>
      </c>
      <c r="C42" s="696"/>
      <c r="D42" s="696"/>
      <c r="E42" s="696"/>
      <c r="F42" s="696"/>
      <c r="G42" s="696"/>
      <c r="H42" s="696"/>
      <c r="I42" s="696"/>
      <c r="J42" s="696"/>
      <c r="K42" s="696"/>
      <c r="L42" s="696"/>
      <c r="M42" s="696"/>
      <c r="N42" s="696"/>
      <c r="O42" s="696"/>
      <c r="P42" s="696"/>
      <c r="Q42" s="697"/>
      <c r="R42" s="730">
        <v>68394264</v>
      </c>
      <c r="S42" s="731"/>
      <c r="T42" s="731"/>
      <c r="U42" s="731"/>
      <c r="V42" s="731"/>
      <c r="W42" s="731"/>
      <c r="X42" s="731"/>
      <c r="Y42" s="739"/>
      <c r="Z42" s="740">
        <v>100</v>
      </c>
      <c r="AA42" s="740"/>
      <c r="AB42" s="740"/>
      <c r="AC42" s="740"/>
      <c r="AD42" s="741">
        <v>34141325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3873403</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324</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14084534</v>
      </c>
      <c r="CS42" s="646"/>
      <c r="CT42" s="646"/>
      <c r="CU42" s="646"/>
      <c r="CV42" s="646"/>
      <c r="CW42" s="646"/>
      <c r="CX42" s="646"/>
      <c r="CY42" s="647"/>
      <c r="CZ42" s="650">
        <v>21.5</v>
      </c>
      <c r="DA42" s="651"/>
      <c r="DB42" s="651"/>
      <c r="DC42" s="663"/>
      <c r="DD42" s="654">
        <v>2789666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316474</v>
      </c>
      <c r="CS43" s="681"/>
      <c r="CT43" s="681"/>
      <c r="CU43" s="681"/>
      <c r="CV43" s="681"/>
      <c r="CW43" s="681"/>
      <c r="CX43" s="681"/>
      <c r="CY43" s="682"/>
      <c r="CZ43" s="650">
        <v>0.5</v>
      </c>
      <c r="DA43" s="679"/>
      <c r="DB43" s="679"/>
      <c r="DC43" s="683"/>
      <c r="DD43" s="654">
        <v>316474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355</v>
      </c>
      <c r="CG44" s="643"/>
      <c r="CH44" s="643"/>
      <c r="CI44" s="643"/>
      <c r="CJ44" s="643"/>
      <c r="CK44" s="643"/>
      <c r="CL44" s="643"/>
      <c r="CM44" s="643"/>
      <c r="CN44" s="643"/>
      <c r="CO44" s="643"/>
      <c r="CP44" s="643"/>
      <c r="CQ44" s="644"/>
      <c r="CR44" s="645">
        <v>14065313</v>
      </c>
      <c r="CS44" s="646"/>
      <c r="CT44" s="646"/>
      <c r="CU44" s="646"/>
      <c r="CV44" s="646"/>
      <c r="CW44" s="646"/>
      <c r="CX44" s="646"/>
      <c r="CY44" s="647"/>
      <c r="CZ44" s="650">
        <v>21.5</v>
      </c>
      <c r="DA44" s="651"/>
      <c r="DB44" s="651"/>
      <c r="DC44" s="663"/>
      <c r="DD44" s="654">
        <v>2789167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1772684</v>
      </c>
      <c r="CS45" s="681"/>
      <c r="CT45" s="681"/>
      <c r="CU45" s="681"/>
      <c r="CV45" s="681"/>
      <c r="CW45" s="681"/>
      <c r="CX45" s="681"/>
      <c r="CY45" s="682"/>
      <c r="CZ45" s="650">
        <v>2.7</v>
      </c>
      <c r="DA45" s="679"/>
      <c r="DB45" s="679"/>
      <c r="DC45" s="683"/>
      <c r="DD45" s="654">
        <v>74161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12053308</v>
      </c>
      <c r="CS46" s="646"/>
      <c r="CT46" s="646"/>
      <c r="CU46" s="646"/>
      <c r="CV46" s="646"/>
      <c r="CW46" s="646"/>
      <c r="CX46" s="646"/>
      <c r="CY46" s="647"/>
      <c r="CZ46" s="650">
        <v>18.399999999999999</v>
      </c>
      <c r="DA46" s="651"/>
      <c r="DB46" s="651"/>
      <c r="DC46" s="663"/>
      <c r="DD46" s="654">
        <v>2644285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19221</v>
      </c>
      <c r="CS47" s="681"/>
      <c r="CT47" s="681"/>
      <c r="CU47" s="681"/>
      <c r="CV47" s="681"/>
      <c r="CW47" s="681"/>
      <c r="CX47" s="681"/>
      <c r="CY47" s="682"/>
      <c r="CZ47" s="650">
        <v>0</v>
      </c>
      <c r="DA47" s="679"/>
      <c r="DB47" s="679"/>
      <c r="DC47" s="683"/>
      <c r="DD47" s="654">
        <v>499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238</v>
      </c>
      <c r="CS48" s="646"/>
      <c r="CT48" s="646"/>
      <c r="CU48" s="646"/>
      <c r="CV48" s="646"/>
      <c r="CW48" s="646"/>
      <c r="CX48" s="646"/>
      <c r="CY48" s="647"/>
      <c r="CZ48" s="650" t="s">
        <v>238</v>
      </c>
      <c r="DA48" s="651"/>
      <c r="DB48" s="651"/>
      <c r="DC48" s="663"/>
      <c r="DD48" s="654" t="s">
        <v>238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65396100</v>
      </c>
      <c r="CS49" s="716"/>
      <c r="CT49" s="716"/>
      <c r="CU49" s="716"/>
      <c r="CV49" s="716"/>
      <c r="CW49" s="716"/>
      <c r="CX49" s="716"/>
      <c r="CY49" s="747"/>
      <c r="CZ49" s="742">
        <v>100</v>
      </c>
      <c r="DA49" s="748"/>
      <c r="DB49" s="748"/>
      <c r="DC49" s="749"/>
      <c r="DD49" s="750">
        <v>39558080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3X9/I3gGNoMTuhmHYdS2Oo7uI8rDjmEYsErZlJ9eMZEPYQTyQBxTJgU+vXbb85/fTLsjTyYazM0CUB0rbJEA==" saltValue="M9oxhBcVrss4Me8LUHxR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68439</v>
      </c>
      <c r="R7" s="781"/>
      <c r="S7" s="781"/>
      <c r="T7" s="781"/>
      <c r="U7" s="781"/>
      <c r="V7" s="781">
        <v>65442</v>
      </c>
      <c r="W7" s="781"/>
      <c r="X7" s="781"/>
      <c r="Y7" s="781"/>
      <c r="Z7" s="781"/>
      <c r="AA7" s="781">
        <v>2997</v>
      </c>
      <c r="AB7" s="781"/>
      <c r="AC7" s="781"/>
      <c r="AD7" s="781"/>
      <c r="AE7" s="782"/>
      <c r="AF7" s="783">
        <v>2815</v>
      </c>
      <c r="AG7" s="784"/>
      <c r="AH7" s="784"/>
      <c r="AI7" s="784"/>
      <c r="AJ7" s="785"/>
      <c r="AK7" s="820">
        <v>6397</v>
      </c>
      <c r="AL7" s="821"/>
      <c r="AM7" s="821"/>
      <c r="AN7" s="821"/>
      <c r="AO7" s="821"/>
      <c r="AP7" s="821">
        <v>67457</v>
      </c>
      <c r="AQ7" s="821"/>
      <c r="AR7" s="821"/>
      <c r="AS7" s="821"/>
      <c r="AT7" s="821"/>
      <c r="AU7" s="822" t="s">
        <v>596</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614</v>
      </c>
      <c r="BT7" s="825"/>
      <c r="BU7" s="825"/>
      <c r="BV7" s="825"/>
      <c r="BW7" s="825"/>
      <c r="BX7" s="825"/>
      <c r="BY7" s="825"/>
      <c r="BZ7" s="825"/>
      <c r="CA7" s="825"/>
      <c r="CB7" s="825"/>
      <c r="CC7" s="825"/>
      <c r="CD7" s="825"/>
      <c r="CE7" s="825"/>
      <c r="CF7" s="825"/>
      <c r="CG7" s="826"/>
      <c r="CH7" s="817">
        <v>5</v>
      </c>
      <c r="CI7" s="818"/>
      <c r="CJ7" s="818"/>
      <c r="CK7" s="818"/>
      <c r="CL7" s="819"/>
      <c r="CM7" s="817">
        <v>57</v>
      </c>
      <c r="CN7" s="818"/>
      <c r="CO7" s="818"/>
      <c r="CP7" s="818"/>
      <c r="CQ7" s="819"/>
      <c r="CR7" s="817">
        <v>10</v>
      </c>
      <c r="CS7" s="818"/>
      <c r="CT7" s="818"/>
      <c r="CU7" s="818"/>
      <c r="CV7" s="819"/>
      <c r="CW7" s="817">
        <v>34</v>
      </c>
      <c r="CX7" s="818"/>
      <c r="CY7" s="818"/>
      <c r="CZ7" s="818"/>
      <c r="DA7" s="819"/>
      <c r="DB7" s="817" t="s">
        <v>624</v>
      </c>
      <c r="DC7" s="818"/>
      <c r="DD7" s="818"/>
      <c r="DE7" s="818"/>
      <c r="DF7" s="819"/>
      <c r="DG7" s="817" t="s">
        <v>624</v>
      </c>
      <c r="DH7" s="818"/>
      <c r="DI7" s="818"/>
      <c r="DJ7" s="818"/>
      <c r="DK7" s="819"/>
      <c r="DL7" s="817" t="s">
        <v>624</v>
      </c>
      <c r="DM7" s="818"/>
      <c r="DN7" s="818"/>
      <c r="DO7" s="818"/>
      <c r="DP7" s="819"/>
      <c r="DQ7" s="817" t="s">
        <v>624</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8</v>
      </c>
      <c r="R8" s="805"/>
      <c r="S8" s="805"/>
      <c r="T8" s="805"/>
      <c r="U8" s="805"/>
      <c r="V8" s="805">
        <v>7</v>
      </c>
      <c r="W8" s="805"/>
      <c r="X8" s="805"/>
      <c r="Y8" s="805"/>
      <c r="Z8" s="805"/>
      <c r="AA8" s="805">
        <v>1</v>
      </c>
      <c r="AB8" s="805"/>
      <c r="AC8" s="805"/>
      <c r="AD8" s="805"/>
      <c r="AE8" s="806"/>
      <c r="AF8" s="807">
        <v>1</v>
      </c>
      <c r="AG8" s="808"/>
      <c r="AH8" s="808"/>
      <c r="AI8" s="808"/>
      <c r="AJ8" s="809"/>
      <c r="AK8" s="810" t="s">
        <v>597</v>
      </c>
      <c r="AL8" s="811"/>
      <c r="AM8" s="811"/>
      <c r="AN8" s="811"/>
      <c r="AO8" s="811"/>
      <c r="AP8" s="811" t="s">
        <v>597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615</v>
      </c>
      <c r="BT8" s="815"/>
      <c r="BU8" s="815"/>
      <c r="BV8" s="815"/>
      <c r="BW8" s="815"/>
      <c r="BX8" s="815"/>
      <c r="BY8" s="815"/>
      <c r="BZ8" s="815"/>
      <c r="CA8" s="815"/>
      <c r="CB8" s="815"/>
      <c r="CC8" s="815"/>
      <c r="CD8" s="815"/>
      <c r="CE8" s="815"/>
      <c r="CF8" s="815"/>
      <c r="CG8" s="816"/>
      <c r="CH8" s="827">
        <v>-2</v>
      </c>
      <c r="CI8" s="828"/>
      <c r="CJ8" s="828"/>
      <c r="CK8" s="828"/>
      <c r="CL8" s="829"/>
      <c r="CM8" s="827">
        <v>312</v>
      </c>
      <c r="CN8" s="828"/>
      <c r="CO8" s="828"/>
      <c r="CP8" s="828"/>
      <c r="CQ8" s="829"/>
      <c r="CR8" s="827">
        <v>100</v>
      </c>
      <c r="CS8" s="828"/>
      <c r="CT8" s="828"/>
      <c r="CU8" s="828"/>
      <c r="CV8" s="829"/>
      <c r="CW8" s="827" t="s">
        <v>624</v>
      </c>
      <c r="CX8" s="828"/>
      <c r="CY8" s="828"/>
      <c r="CZ8" s="828"/>
      <c r="DA8" s="829"/>
      <c r="DB8" s="827" t="s">
        <v>624</v>
      </c>
      <c r="DC8" s="828"/>
      <c r="DD8" s="828"/>
      <c r="DE8" s="828"/>
      <c r="DF8" s="829"/>
      <c r="DG8" s="827" t="s">
        <v>624</v>
      </c>
      <c r="DH8" s="828"/>
      <c r="DI8" s="828"/>
      <c r="DJ8" s="828"/>
      <c r="DK8" s="829"/>
      <c r="DL8" s="827" t="s">
        <v>624</v>
      </c>
      <c r="DM8" s="828"/>
      <c r="DN8" s="828"/>
      <c r="DO8" s="828"/>
      <c r="DP8" s="829"/>
      <c r="DQ8" s="827" t="s">
        <v>624</v>
      </c>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280</v>
      </c>
      <c r="R9" s="805"/>
      <c r="S9" s="805"/>
      <c r="T9" s="805"/>
      <c r="U9" s="805"/>
      <c r="V9" s="805">
        <v>280</v>
      </c>
      <c r="W9" s="805"/>
      <c r="X9" s="805"/>
      <c r="Y9" s="805"/>
      <c r="Z9" s="805"/>
      <c r="AA9" s="805" t="s">
        <v>597</v>
      </c>
      <c r="AB9" s="805"/>
      <c r="AC9" s="805"/>
      <c r="AD9" s="805"/>
      <c r="AE9" s="806"/>
      <c r="AF9" s="807" t="s">
        <v>389</v>
      </c>
      <c r="AG9" s="808"/>
      <c r="AH9" s="808"/>
      <c r="AI9" s="808"/>
      <c r="AJ9" s="809"/>
      <c r="AK9" s="810">
        <v>5</v>
      </c>
      <c r="AL9" s="811"/>
      <c r="AM9" s="811"/>
      <c r="AN9" s="811"/>
      <c r="AO9" s="811"/>
      <c r="AP9" s="811">
        <v>1913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616</v>
      </c>
      <c r="BT9" s="815"/>
      <c r="BU9" s="815"/>
      <c r="BV9" s="815"/>
      <c r="BW9" s="815"/>
      <c r="BX9" s="815"/>
      <c r="BY9" s="815"/>
      <c r="BZ9" s="815"/>
      <c r="CA9" s="815"/>
      <c r="CB9" s="815"/>
      <c r="CC9" s="815"/>
      <c r="CD9" s="815"/>
      <c r="CE9" s="815"/>
      <c r="CF9" s="815"/>
      <c r="CG9" s="816"/>
      <c r="CH9" s="827">
        <v>0</v>
      </c>
      <c r="CI9" s="828"/>
      <c r="CJ9" s="828"/>
      <c r="CK9" s="828"/>
      <c r="CL9" s="829"/>
      <c r="CM9" s="827" t="s">
        <v>624</v>
      </c>
      <c r="CN9" s="828"/>
      <c r="CO9" s="828"/>
      <c r="CP9" s="828"/>
      <c r="CQ9" s="829"/>
      <c r="CR9" s="827">
        <v>3</v>
      </c>
      <c r="CS9" s="828"/>
      <c r="CT9" s="828"/>
      <c r="CU9" s="828"/>
      <c r="CV9" s="829"/>
      <c r="CW9" s="827" t="s">
        <v>624</v>
      </c>
      <c r="CX9" s="828"/>
      <c r="CY9" s="828"/>
      <c r="CZ9" s="828"/>
      <c r="DA9" s="829"/>
      <c r="DB9" s="827" t="s">
        <v>624</v>
      </c>
      <c r="DC9" s="828"/>
      <c r="DD9" s="828"/>
      <c r="DE9" s="828"/>
      <c r="DF9" s="829"/>
      <c r="DG9" s="827" t="s">
        <v>624</v>
      </c>
      <c r="DH9" s="828"/>
      <c r="DI9" s="828"/>
      <c r="DJ9" s="828"/>
      <c r="DK9" s="829"/>
      <c r="DL9" s="827" t="s">
        <v>624</v>
      </c>
      <c r="DM9" s="828"/>
      <c r="DN9" s="828"/>
      <c r="DO9" s="828"/>
      <c r="DP9" s="829"/>
      <c r="DQ9" s="827" t="s">
        <v>624</v>
      </c>
      <c r="DR9" s="828"/>
      <c r="DS9" s="828"/>
      <c r="DT9" s="828"/>
      <c r="DU9" s="829"/>
      <c r="DV9" s="830"/>
      <c r="DW9" s="831"/>
      <c r="DX9" s="831"/>
      <c r="DY9" s="831"/>
      <c r="DZ9" s="832"/>
      <c r="EA9" s="255"/>
    </row>
    <row r="10" spans="1:131" s="256" customFormat="1" ht="26.25" customHeight="1" x14ac:dyDescent="0.15">
      <c r="A10" s="262">
        <v>4</v>
      </c>
      <c r="B10" s="801" t="s">
        <v>390</v>
      </c>
      <c r="C10" s="802"/>
      <c r="D10" s="802"/>
      <c r="E10" s="802"/>
      <c r="F10" s="802"/>
      <c r="G10" s="802"/>
      <c r="H10" s="802"/>
      <c r="I10" s="802"/>
      <c r="J10" s="802"/>
      <c r="K10" s="802"/>
      <c r="L10" s="802"/>
      <c r="M10" s="802"/>
      <c r="N10" s="802"/>
      <c r="O10" s="802"/>
      <c r="P10" s="803"/>
      <c r="Q10" s="804">
        <v>58</v>
      </c>
      <c r="R10" s="805"/>
      <c r="S10" s="805"/>
      <c r="T10" s="805"/>
      <c r="U10" s="805"/>
      <c r="V10" s="805">
        <v>58</v>
      </c>
      <c r="W10" s="805"/>
      <c r="X10" s="805"/>
      <c r="Y10" s="805"/>
      <c r="Z10" s="805"/>
      <c r="AA10" s="805" t="s">
        <v>597</v>
      </c>
      <c r="AB10" s="805"/>
      <c r="AC10" s="805"/>
      <c r="AD10" s="805"/>
      <c r="AE10" s="806"/>
      <c r="AF10" s="807" t="s">
        <v>389</v>
      </c>
      <c r="AG10" s="808"/>
      <c r="AH10" s="808"/>
      <c r="AI10" s="808"/>
      <c r="AJ10" s="809"/>
      <c r="AK10" s="810">
        <v>31</v>
      </c>
      <c r="AL10" s="811"/>
      <c r="AM10" s="811"/>
      <c r="AN10" s="811"/>
      <c r="AO10" s="811"/>
      <c r="AP10" s="811">
        <v>453</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621</v>
      </c>
      <c r="BS10" s="814" t="s">
        <v>617</v>
      </c>
      <c r="BT10" s="815"/>
      <c r="BU10" s="815"/>
      <c r="BV10" s="815"/>
      <c r="BW10" s="815"/>
      <c r="BX10" s="815"/>
      <c r="BY10" s="815"/>
      <c r="BZ10" s="815"/>
      <c r="CA10" s="815"/>
      <c r="CB10" s="815"/>
      <c r="CC10" s="815"/>
      <c r="CD10" s="815"/>
      <c r="CE10" s="815"/>
      <c r="CF10" s="815"/>
      <c r="CG10" s="816"/>
      <c r="CH10" s="827">
        <v>541</v>
      </c>
      <c r="CI10" s="828"/>
      <c r="CJ10" s="828"/>
      <c r="CK10" s="828"/>
      <c r="CL10" s="829"/>
      <c r="CM10" s="827">
        <v>-475</v>
      </c>
      <c r="CN10" s="828"/>
      <c r="CO10" s="828"/>
      <c r="CP10" s="828"/>
      <c r="CQ10" s="829"/>
      <c r="CR10" s="827">
        <v>5</v>
      </c>
      <c r="CS10" s="828"/>
      <c r="CT10" s="828"/>
      <c r="CU10" s="828"/>
      <c r="CV10" s="829"/>
      <c r="CW10" s="827">
        <v>500</v>
      </c>
      <c r="CX10" s="828"/>
      <c r="CY10" s="828"/>
      <c r="CZ10" s="828"/>
      <c r="DA10" s="829"/>
      <c r="DB10" s="827" t="s">
        <v>624</v>
      </c>
      <c r="DC10" s="828"/>
      <c r="DD10" s="828"/>
      <c r="DE10" s="828"/>
      <c r="DF10" s="829"/>
      <c r="DG10" s="827">
        <v>3622</v>
      </c>
      <c r="DH10" s="828"/>
      <c r="DI10" s="828"/>
      <c r="DJ10" s="828"/>
      <c r="DK10" s="829"/>
      <c r="DL10" s="827" t="s">
        <v>624</v>
      </c>
      <c r="DM10" s="828"/>
      <c r="DN10" s="828"/>
      <c r="DO10" s="828"/>
      <c r="DP10" s="829"/>
      <c r="DQ10" s="827">
        <v>1580</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618</v>
      </c>
      <c r="BT11" s="815"/>
      <c r="BU11" s="815"/>
      <c r="BV11" s="815"/>
      <c r="BW11" s="815"/>
      <c r="BX11" s="815"/>
      <c r="BY11" s="815"/>
      <c r="BZ11" s="815"/>
      <c r="CA11" s="815"/>
      <c r="CB11" s="815"/>
      <c r="CC11" s="815"/>
      <c r="CD11" s="815"/>
      <c r="CE11" s="815"/>
      <c r="CF11" s="815"/>
      <c r="CG11" s="816"/>
      <c r="CH11" s="827">
        <v>1</v>
      </c>
      <c r="CI11" s="828"/>
      <c r="CJ11" s="828"/>
      <c r="CK11" s="828"/>
      <c r="CL11" s="829"/>
      <c r="CM11" s="827">
        <v>29</v>
      </c>
      <c r="CN11" s="828"/>
      <c r="CO11" s="828"/>
      <c r="CP11" s="828"/>
      <c r="CQ11" s="829"/>
      <c r="CR11" s="827">
        <v>1</v>
      </c>
      <c r="CS11" s="828"/>
      <c r="CT11" s="828"/>
      <c r="CU11" s="828"/>
      <c r="CV11" s="829"/>
      <c r="CW11" s="827" t="s">
        <v>624</v>
      </c>
      <c r="CX11" s="828"/>
      <c r="CY11" s="828"/>
      <c r="CZ11" s="828"/>
      <c r="DA11" s="829"/>
      <c r="DB11" s="827" t="s">
        <v>624</v>
      </c>
      <c r="DC11" s="828"/>
      <c r="DD11" s="828"/>
      <c r="DE11" s="828"/>
      <c r="DF11" s="829"/>
      <c r="DG11" s="827" t="s">
        <v>624</v>
      </c>
      <c r="DH11" s="828"/>
      <c r="DI11" s="828"/>
      <c r="DJ11" s="828"/>
      <c r="DK11" s="829"/>
      <c r="DL11" s="827" t="s">
        <v>624</v>
      </c>
      <c r="DM11" s="828"/>
      <c r="DN11" s="828"/>
      <c r="DO11" s="828"/>
      <c r="DP11" s="829"/>
      <c r="DQ11" s="827" t="s">
        <v>624</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619</v>
      </c>
      <c r="BT12" s="815"/>
      <c r="BU12" s="815"/>
      <c r="BV12" s="815"/>
      <c r="BW12" s="815"/>
      <c r="BX12" s="815"/>
      <c r="BY12" s="815"/>
      <c r="BZ12" s="815"/>
      <c r="CA12" s="815"/>
      <c r="CB12" s="815"/>
      <c r="CC12" s="815"/>
      <c r="CD12" s="815"/>
      <c r="CE12" s="815"/>
      <c r="CF12" s="815"/>
      <c r="CG12" s="816"/>
      <c r="CH12" s="827">
        <v>-871</v>
      </c>
      <c r="CI12" s="828"/>
      <c r="CJ12" s="828"/>
      <c r="CK12" s="828"/>
      <c r="CL12" s="829"/>
      <c r="CM12" s="827">
        <v>339</v>
      </c>
      <c r="CN12" s="828"/>
      <c r="CO12" s="828"/>
      <c r="CP12" s="828"/>
      <c r="CQ12" s="829"/>
      <c r="CR12" s="827">
        <v>40</v>
      </c>
      <c r="CS12" s="828"/>
      <c r="CT12" s="828"/>
      <c r="CU12" s="828"/>
      <c r="CV12" s="829"/>
      <c r="CW12" s="827" t="s">
        <v>624</v>
      </c>
      <c r="CX12" s="828"/>
      <c r="CY12" s="828"/>
      <c r="CZ12" s="828"/>
      <c r="DA12" s="829"/>
      <c r="DB12" s="827" t="s">
        <v>624</v>
      </c>
      <c r="DC12" s="828"/>
      <c r="DD12" s="828"/>
      <c r="DE12" s="828"/>
      <c r="DF12" s="829"/>
      <c r="DG12" s="827" t="s">
        <v>624</v>
      </c>
      <c r="DH12" s="828"/>
      <c r="DI12" s="828"/>
      <c r="DJ12" s="828"/>
      <c r="DK12" s="829"/>
      <c r="DL12" s="827" t="s">
        <v>624</v>
      </c>
      <c r="DM12" s="828"/>
      <c r="DN12" s="828"/>
      <c r="DO12" s="828"/>
      <c r="DP12" s="829"/>
      <c r="DQ12" s="827" t="s">
        <v>624</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620</v>
      </c>
      <c r="BT13" s="815"/>
      <c r="BU13" s="815"/>
      <c r="BV13" s="815"/>
      <c r="BW13" s="815"/>
      <c r="BX13" s="815"/>
      <c r="BY13" s="815"/>
      <c r="BZ13" s="815"/>
      <c r="CA13" s="815"/>
      <c r="CB13" s="815"/>
      <c r="CC13" s="815"/>
      <c r="CD13" s="815"/>
      <c r="CE13" s="815"/>
      <c r="CF13" s="815"/>
      <c r="CG13" s="816"/>
      <c r="CH13" s="827">
        <v>-71</v>
      </c>
      <c r="CI13" s="828"/>
      <c r="CJ13" s="828"/>
      <c r="CK13" s="828"/>
      <c r="CL13" s="829"/>
      <c r="CM13" s="827">
        <v>-2</v>
      </c>
      <c r="CN13" s="828"/>
      <c r="CO13" s="828"/>
      <c r="CP13" s="828"/>
      <c r="CQ13" s="829"/>
      <c r="CR13" s="827">
        <v>11</v>
      </c>
      <c r="CS13" s="828"/>
      <c r="CT13" s="828"/>
      <c r="CU13" s="828"/>
      <c r="CV13" s="829"/>
      <c r="CW13" s="827">
        <v>11</v>
      </c>
      <c r="CX13" s="828"/>
      <c r="CY13" s="828"/>
      <c r="CZ13" s="828"/>
      <c r="DA13" s="829"/>
      <c r="DB13" s="827" t="s">
        <v>624</v>
      </c>
      <c r="DC13" s="828"/>
      <c r="DD13" s="828"/>
      <c r="DE13" s="828"/>
      <c r="DF13" s="829"/>
      <c r="DG13" s="827" t="s">
        <v>624</v>
      </c>
      <c r="DH13" s="828"/>
      <c r="DI13" s="828"/>
      <c r="DJ13" s="828"/>
      <c r="DK13" s="829"/>
      <c r="DL13" s="827" t="s">
        <v>624</v>
      </c>
      <c r="DM13" s="828"/>
      <c r="DN13" s="828"/>
      <c r="DO13" s="828"/>
      <c r="DP13" s="829"/>
      <c r="DQ13" s="827" t="s">
        <v>624</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68469</v>
      </c>
      <c r="R23" s="840"/>
      <c r="S23" s="840"/>
      <c r="T23" s="840"/>
      <c r="U23" s="840"/>
      <c r="V23" s="840">
        <v>65470</v>
      </c>
      <c r="W23" s="840"/>
      <c r="X23" s="840"/>
      <c r="Y23" s="840"/>
      <c r="Z23" s="840"/>
      <c r="AA23" s="840">
        <v>2998</v>
      </c>
      <c r="AB23" s="840"/>
      <c r="AC23" s="840"/>
      <c r="AD23" s="840"/>
      <c r="AE23" s="841"/>
      <c r="AF23" s="842">
        <v>2816</v>
      </c>
      <c r="AG23" s="840"/>
      <c r="AH23" s="840"/>
      <c r="AI23" s="840"/>
      <c r="AJ23" s="843"/>
      <c r="AK23" s="844"/>
      <c r="AL23" s="845"/>
      <c r="AM23" s="845"/>
      <c r="AN23" s="845"/>
      <c r="AO23" s="845"/>
      <c r="AP23" s="840">
        <v>69823</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17400</v>
      </c>
      <c r="R28" s="869"/>
      <c r="S28" s="869"/>
      <c r="T28" s="869"/>
      <c r="U28" s="869"/>
      <c r="V28" s="869">
        <v>14968</v>
      </c>
      <c r="W28" s="869"/>
      <c r="X28" s="869"/>
      <c r="Y28" s="869"/>
      <c r="Z28" s="869"/>
      <c r="AA28" s="869">
        <v>2433</v>
      </c>
      <c r="AB28" s="869"/>
      <c r="AC28" s="869"/>
      <c r="AD28" s="869"/>
      <c r="AE28" s="870"/>
      <c r="AF28" s="871">
        <v>2433</v>
      </c>
      <c r="AG28" s="869"/>
      <c r="AH28" s="869"/>
      <c r="AI28" s="869"/>
      <c r="AJ28" s="872"/>
      <c r="AK28" s="873">
        <v>1106</v>
      </c>
      <c r="AL28" s="864"/>
      <c r="AM28" s="864"/>
      <c r="AN28" s="864"/>
      <c r="AO28" s="864"/>
      <c r="AP28" s="864" t="s">
        <v>599</v>
      </c>
      <c r="AQ28" s="864"/>
      <c r="AR28" s="864"/>
      <c r="AS28" s="864"/>
      <c r="AT28" s="864"/>
      <c r="AU28" s="864" t="s">
        <v>599</v>
      </c>
      <c r="AV28" s="864"/>
      <c r="AW28" s="864"/>
      <c r="AX28" s="864"/>
      <c r="AY28" s="864"/>
      <c r="AZ28" s="865" t="s">
        <v>599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41</v>
      </c>
      <c r="R29" s="805"/>
      <c r="S29" s="805"/>
      <c r="T29" s="805"/>
      <c r="U29" s="805"/>
      <c r="V29" s="805">
        <v>41</v>
      </c>
      <c r="W29" s="805"/>
      <c r="X29" s="805"/>
      <c r="Y29" s="805"/>
      <c r="Z29" s="805"/>
      <c r="AA29" s="805" t="s">
        <v>624</v>
      </c>
      <c r="AB29" s="805"/>
      <c r="AC29" s="805"/>
      <c r="AD29" s="805"/>
      <c r="AE29" s="806"/>
      <c r="AF29" s="807" t="s">
        <v>407</v>
      </c>
      <c r="AG29" s="808"/>
      <c r="AH29" s="808"/>
      <c r="AI29" s="808"/>
      <c r="AJ29" s="809"/>
      <c r="AK29" s="876">
        <v>3</v>
      </c>
      <c r="AL29" s="877"/>
      <c r="AM29" s="877"/>
      <c r="AN29" s="877"/>
      <c r="AO29" s="877"/>
      <c r="AP29" s="877" t="s">
        <v>599</v>
      </c>
      <c r="AQ29" s="877"/>
      <c r="AR29" s="877"/>
      <c r="AS29" s="877"/>
      <c r="AT29" s="877"/>
      <c r="AU29" s="877" t="s">
        <v>599</v>
      </c>
      <c r="AV29" s="877"/>
      <c r="AW29" s="877"/>
      <c r="AX29" s="877"/>
      <c r="AY29" s="877"/>
      <c r="AZ29" s="878" t="s">
        <v>599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2021</v>
      </c>
      <c r="R30" s="805"/>
      <c r="S30" s="805"/>
      <c r="T30" s="805"/>
      <c r="U30" s="805"/>
      <c r="V30" s="805">
        <v>1965</v>
      </c>
      <c r="W30" s="805"/>
      <c r="X30" s="805"/>
      <c r="Y30" s="805"/>
      <c r="Z30" s="805"/>
      <c r="AA30" s="805">
        <v>56</v>
      </c>
      <c r="AB30" s="805"/>
      <c r="AC30" s="805"/>
      <c r="AD30" s="805"/>
      <c r="AE30" s="806"/>
      <c r="AF30" s="807">
        <v>56</v>
      </c>
      <c r="AG30" s="808"/>
      <c r="AH30" s="808"/>
      <c r="AI30" s="808"/>
      <c r="AJ30" s="809"/>
      <c r="AK30" s="876">
        <v>386</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15082</v>
      </c>
      <c r="R31" s="805"/>
      <c r="S31" s="805"/>
      <c r="T31" s="805"/>
      <c r="U31" s="805"/>
      <c r="V31" s="805">
        <v>13329</v>
      </c>
      <c r="W31" s="805"/>
      <c r="X31" s="805"/>
      <c r="Y31" s="805"/>
      <c r="Z31" s="805"/>
      <c r="AA31" s="805">
        <v>1753</v>
      </c>
      <c r="AB31" s="805"/>
      <c r="AC31" s="805"/>
      <c r="AD31" s="805"/>
      <c r="AE31" s="806"/>
      <c r="AF31" s="807">
        <v>1753</v>
      </c>
      <c r="AG31" s="808"/>
      <c r="AH31" s="808"/>
      <c r="AI31" s="808"/>
      <c r="AJ31" s="809"/>
      <c r="AK31" s="876">
        <v>1945</v>
      </c>
      <c r="AL31" s="877"/>
      <c r="AM31" s="877"/>
      <c r="AN31" s="877"/>
      <c r="AO31" s="877"/>
      <c r="AP31" s="877" t="s">
        <v>599</v>
      </c>
      <c r="AQ31" s="877"/>
      <c r="AR31" s="877"/>
      <c r="AS31" s="877"/>
      <c r="AT31" s="877"/>
      <c r="AU31" s="877" t="s">
        <v>599</v>
      </c>
      <c r="AV31" s="877"/>
      <c r="AW31" s="877"/>
      <c r="AX31" s="877"/>
      <c r="AY31" s="877"/>
      <c r="AZ31" s="878" t="s">
        <v>599</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112</v>
      </c>
      <c r="R32" s="805"/>
      <c r="S32" s="805"/>
      <c r="T32" s="805"/>
      <c r="U32" s="805"/>
      <c r="V32" s="805">
        <v>83</v>
      </c>
      <c r="W32" s="805"/>
      <c r="X32" s="805"/>
      <c r="Y32" s="805"/>
      <c r="Z32" s="805"/>
      <c r="AA32" s="805">
        <v>29</v>
      </c>
      <c r="AB32" s="805"/>
      <c r="AC32" s="805"/>
      <c r="AD32" s="805"/>
      <c r="AE32" s="806"/>
      <c r="AF32" s="807">
        <v>29</v>
      </c>
      <c r="AG32" s="808"/>
      <c r="AH32" s="808"/>
      <c r="AI32" s="808"/>
      <c r="AJ32" s="809"/>
      <c r="AK32" s="876" t="s">
        <v>599</v>
      </c>
      <c r="AL32" s="877"/>
      <c r="AM32" s="877"/>
      <c r="AN32" s="877"/>
      <c r="AO32" s="877"/>
      <c r="AP32" s="877" t="s">
        <v>599</v>
      </c>
      <c r="AQ32" s="877"/>
      <c r="AR32" s="877"/>
      <c r="AS32" s="877"/>
      <c r="AT32" s="877"/>
      <c r="AU32" s="877" t="s">
        <v>599</v>
      </c>
      <c r="AV32" s="877"/>
      <c r="AW32" s="877"/>
      <c r="AX32" s="877"/>
      <c r="AY32" s="877"/>
      <c r="AZ32" s="878" t="s">
        <v>599</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15293</v>
      </c>
      <c r="R33" s="805"/>
      <c r="S33" s="805"/>
      <c r="T33" s="805"/>
      <c r="U33" s="805"/>
      <c r="V33" s="805">
        <v>14005</v>
      </c>
      <c r="W33" s="805"/>
      <c r="X33" s="805"/>
      <c r="Y33" s="805"/>
      <c r="Z33" s="805"/>
      <c r="AA33" s="805">
        <v>1288</v>
      </c>
      <c r="AB33" s="805"/>
      <c r="AC33" s="805"/>
      <c r="AD33" s="805"/>
      <c r="AE33" s="806"/>
      <c r="AF33" s="807">
        <v>1199</v>
      </c>
      <c r="AG33" s="808"/>
      <c r="AH33" s="808"/>
      <c r="AI33" s="808"/>
      <c r="AJ33" s="809"/>
      <c r="AK33" s="876">
        <v>144</v>
      </c>
      <c r="AL33" s="877"/>
      <c r="AM33" s="877"/>
      <c r="AN33" s="877"/>
      <c r="AO33" s="877"/>
      <c r="AP33" s="877" t="s">
        <v>599</v>
      </c>
      <c r="AQ33" s="877"/>
      <c r="AR33" s="877"/>
      <c r="AS33" s="877"/>
      <c r="AT33" s="877"/>
      <c r="AU33" s="877" t="s">
        <v>599</v>
      </c>
      <c r="AV33" s="877"/>
      <c r="AW33" s="877"/>
      <c r="AX33" s="877"/>
      <c r="AY33" s="877"/>
      <c r="AZ33" s="878" t="s">
        <v>599</v>
      </c>
      <c r="BA33" s="878"/>
      <c r="BB33" s="878"/>
      <c r="BC33" s="878"/>
      <c r="BD33" s="878"/>
      <c r="BE33" s="874" t="s">
        <v>598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33998</v>
      </c>
      <c r="R34" s="805"/>
      <c r="S34" s="805"/>
      <c r="T34" s="805"/>
      <c r="U34" s="805"/>
      <c r="V34" s="805">
        <v>33452</v>
      </c>
      <c r="W34" s="805"/>
      <c r="X34" s="805"/>
      <c r="Y34" s="805"/>
      <c r="Z34" s="805"/>
      <c r="AA34" s="805">
        <v>547</v>
      </c>
      <c r="AB34" s="805"/>
      <c r="AC34" s="805"/>
      <c r="AD34" s="805"/>
      <c r="AE34" s="806"/>
      <c r="AF34" s="807">
        <v>27189</v>
      </c>
      <c r="AG34" s="808"/>
      <c r="AH34" s="808"/>
      <c r="AI34" s="808"/>
      <c r="AJ34" s="809"/>
      <c r="AK34" s="876">
        <v>538</v>
      </c>
      <c r="AL34" s="877"/>
      <c r="AM34" s="877"/>
      <c r="AN34" s="877"/>
      <c r="AO34" s="877"/>
      <c r="AP34" s="877">
        <v>4831</v>
      </c>
      <c r="AQ34" s="877"/>
      <c r="AR34" s="877"/>
      <c r="AS34" s="877"/>
      <c r="AT34" s="877"/>
      <c r="AU34" s="877">
        <v>1894</v>
      </c>
      <c r="AV34" s="877"/>
      <c r="AW34" s="877"/>
      <c r="AX34" s="877"/>
      <c r="AY34" s="877"/>
      <c r="AZ34" s="878" t="s">
        <v>599</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414</v>
      </c>
      <c r="C35" s="802"/>
      <c r="D35" s="802"/>
      <c r="E35" s="802"/>
      <c r="F35" s="802"/>
      <c r="G35" s="802"/>
      <c r="H35" s="802"/>
      <c r="I35" s="802"/>
      <c r="J35" s="802"/>
      <c r="K35" s="802"/>
      <c r="L35" s="802"/>
      <c r="M35" s="802"/>
      <c r="N35" s="802"/>
      <c r="O35" s="802"/>
      <c r="P35" s="803"/>
      <c r="Q35" s="804">
        <v>2114</v>
      </c>
      <c r="R35" s="805"/>
      <c r="S35" s="805"/>
      <c r="T35" s="805"/>
      <c r="U35" s="805"/>
      <c r="V35" s="805">
        <v>1747</v>
      </c>
      <c r="W35" s="805"/>
      <c r="X35" s="805"/>
      <c r="Y35" s="805"/>
      <c r="Z35" s="805"/>
      <c r="AA35" s="805">
        <v>367</v>
      </c>
      <c r="AB35" s="805"/>
      <c r="AC35" s="805"/>
      <c r="AD35" s="805"/>
      <c r="AE35" s="806"/>
      <c r="AF35" s="807">
        <v>2007</v>
      </c>
      <c r="AG35" s="808"/>
      <c r="AH35" s="808"/>
      <c r="AI35" s="808"/>
      <c r="AJ35" s="809"/>
      <c r="AK35" s="876">
        <v>22</v>
      </c>
      <c r="AL35" s="877"/>
      <c r="AM35" s="877"/>
      <c r="AN35" s="877"/>
      <c r="AO35" s="877"/>
      <c r="AP35" s="877">
        <v>4378</v>
      </c>
      <c r="AQ35" s="877"/>
      <c r="AR35" s="877"/>
      <c r="AS35" s="877"/>
      <c r="AT35" s="877"/>
      <c r="AU35" s="877">
        <v>26</v>
      </c>
      <c r="AV35" s="877"/>
      <c r="AW35" s="877"/>
      <c r="AX35" s="877"/>
      <c r="AY35" s="877"/>
      <c r="AZ35" s="878" t="s">
        <v>599</v>
      </c>
      <c r="BA35" s="878"/>
      <c r="BB35" s="878"/>
      <c r="BC35" s="878"/>
      <c r="BD35" s="878"/>
      <c r="BE35" s="874" t="s">
        <v>413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415</v>
      </c>
      <c r="C36" s="802"/>
      <c r="D36" s="802"/>
      <c r="E36" s="802"/>
      <c r="F36" s="802"/>
      <c r="G36" s="802"/>
      <c r="H36" s="802"/>
      <c r="I36" s="802"/>
      <c r="J36" s="802"/>
      <c r="K36" s="802"/>
      <c r="L36" s="802"/>
      <c r="M36" s="802"/>
      <c r="N36" s="802"/>
      <c r="O36" s="802"/>
      <c r="P36" s="803"/>
      <c r="Q36" s="804">
        <v>132</v>
      </c>
      <c r="R36" s="805"/>
      <c r="S36" s="805"/>
      <c r="T36" s="805"/>
      <c r="U36" s="805"/>
      <c r="V36" s="805">
        <v>130</v>
      </c>
      <c r="W36" s="805"/>
      <c r="X36" s="805"/>
      <c r="Y36" s="805"/>
      <c r="Z36" s="805"/>
      <c r="AA36" s="805">
        <v>2</v>
      </c>
      <c r="AB36" s="805"/>
      <c r="AC36" s="805"/>
      <c r="AD36" s="805"/>
      <c r="AE36" s="806"/>
      <c r="AF36" s="807">
        <v>2</v>
      </c>
      <c r="AG36" s="808"/>
      <c r="AH36" s="808"/>
      <c r="AI36" s="808"/>
      <c r="AJ36" s="809"/>
      <c r="AK36" s="876">
        <v>45</v>
      </c>
      <c r="AL36" s="877"/>
      <c r="AM36" s="877"/>
      <c r="AN36" s="877"/>
      <c r="AO36" s="877"/>
      <c r="AP36" s="877">
        <v>992</v>
      </c>
      <c r="AQ36" s="877"/>
      <c r="AR36" s="877"/>
      <c r="AS36" s="877"/>
      <c r="AT36" s="877"/>
      <c r="AU36" s="877">
        <v>486</v>
      </c>
      <c r="AV36" s="877"/>
      <c r="AW36" s="877"/>
      <c r="AX36" s="877"/>
      <c r="AY36" s="877"/>
      <c r="AZ36" s="878" t="s">
        <v>599</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417</v>
      </c>
      <c r="C37" s="802"/>
      <c r="D37" s="802"/>
      <c r="E37" s="802"/>
      <c r="F37" s="802"/>
      <c r="G37" s="802"/>
      <c r="H37" s="802"/>
      <c r="I37" s="802"/>
      <c r="J37" s="802"/>
      <c r="K37" s="802"/>
      <c r="L37" s="802"/>
      <c r="M37" s="802"/>
      <c r="N37" s="802"/>
      <c r="O37" s="802"/>
      <c r="P37" s="803"/>
      <c r="Q37" s="804">
        <v>103</v>
      </c>
      <c r="R37" s="805"/>
      <c r="S37" s="805"/>
      <c r="T37" s="805"/>
      <c r="U37" s="805"/>
      <c r="V37" s="805">
        <v>103</v>
      </c>
      <c r="W37" s="805"/>
      <c r="X37" s="805"/>
      <c r="Y37" s="805"/>
      <c r="Z37" s="805"/>
      <c r="AA37" s="805" t="s">
        <v>599</v>
      </c>
      <c r="AB37" s="805"/>
      <c r="AC37" s="805"/>
      <c r="AD37" s="805"/>
      <c r="AE37" s="806"/>
      <c r="AF37" s="807" t="s">
        <v>389</v>
      </c>
      <c r="AG37" s="808"/>
      <c r="AH37" s="808"/>
      <c r="AI37" s="808"/>
      <c r="AJ37" s="809"/>
      <c r="AK37" s="876">
        <v>48</v>
      </c>
      <c r="AL37" s="877"/>
      <c r="AM37" s="877"/>
      <c r="AN37" s="877"/>
      <c r="AO37" s="877"/>
      <c r="AP37" s="877">
        <v>45</v>
      </c>
      <c r="AQ37" s="877"/>
      <c r="AR37" s="877"/>
      <c r="AS37" s="877"/>
      <c r="AT37" s="877"/>
      <c r="AU37" s="877">
        <v>31</v>
      </c>
      <c r="AV37" s="877"/>
      <c r="AW37" s="877"/>
      <c r="AX37" s="877"/>
      <c r="AY37" s="877"/>
      <c r="AZ37" s="878" t="s">
        <v>599</v>
      </c>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419</v>
      </c>
      <c r="C38" s="802"/>
      <c r="D38" s="802"/>
      <c r="E38" s="802"/>
      <c r="F38" s="802"/>
      <c r="G38" s="802"/>
      <c r="H38" s="802"/>
      <c r="I38" s="802"/>
      <c r="J38" s="802"/>
      <c r="K38" s="802"/>
      <c r="L38" s="802"/>
      <c r="M38" s="802"/>
      <c r="N38" s="802"/>
      <c r="O38" s="802"/>
      <c r="P38" s="803"/>
      <c r="Q38" s="804">
        <v>5107</v>
      </c>
      <c r="R38" s="805"/>
      <c r="S38" s="805"/>
      <c r="T38" s="805"/>
      <c r="U38" s="805"/>
      <c r="V38" s="805">
        <v>4994</v>
      </c>
      <c r="W38" s="805"/>
      <c r="X38" s="805"/>
      <c r="Y38" s="805"/>
      <c r="Z38" s="805"/>
      <c r="AA38" s="805">
        <v>113</v>
      </c>
      <c r="AB38" s="805"/>
      <c r="AC38" s="805"/>
      <c r="AD38" s="805"/>
      <c r="AE38" s="806"/>
      <c r="AF38" s="807">
        <v>113</v>
      </c>
      <c r="AG38" s="808"/>
      <c r="AH38" s="808"/>
      <c r="AI38" s="808"/>
      <c r="AJ38" s="809"/>
      <c r="AK38" s="876">
        <v>1394</v>
      </c>
      <c r="AL38" s="877"/>
      <c r="AM38" s="877"/>
      <c r="AN38" s="877"/>
      <c r="AO38" s="877"/>
      <c r="AP38" s="877">
        <v>32873</v>
      </c>
      <c r="AQ38" s="877"/>
      <c r="AR38" s="877"/>
      <c r="AS38" s="877"/>
      <c r="AT38" s="877"/>
      <c r="AU38" s="877">
        <v>14070</v>
      </c>
      <c r="AV38" s="877"/>
      <c r="AW38" s="877"/>
      <c r="AX38" s="877"/>
      <c r="AY38" s="877"/>
      <c r="AZ38" s="878" t="s">
        <v>599</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421</v>
      </c>
      <c r="C39" s="802"/>
      <c r="D39" s="802"/>
      <c r="E39" s="802"/>
      <c r="F39" s="802"/>
      <c r="G39" s="802"/>
      <c r="H39" s="802"/>
      <c r="I39" s="802"/>
      <c r="J39" s="802"/>
      <c r="K39" s="802"/>
      <c r="L39" s="802"/>
      <c r="M39" s="802"/>
      <c r="N39" s="802"/>
      <c r="O39" s="802"/>
      <c r="P39" s="803"/>
      <c r="Q39" s="804">
        <v>252</v>
      </c>
      <c r="R39" s="805"/>
      <c r="S39" s="805"/>
      <c r="T39" s="805"/>
      <c r="U39" s="805"/>
      <c r="V39" s="805">
        <v>240</v>
      </c>
      <c r="W39" s="805"/>
      <c r="X39" s="805"/>
      <c r="Y39" s="805"/>
      <c r="Z39" s="805"/>
      <c r="AA39" s="805">
        <v>13</v>
      </c>
      <c r="AB39" s="805"/>
      <c r="AC39" s="805"/>
      <c r="AD39" s="805"/>
      <c r="AE39" s="806"/>
      <c r="AF39" s="807">
        <v>13</v>
      </c>
      <c r="AG39" s="808"/>
      <c r="AH39" s="808"/>
      <c r="AI39" s="808"/>
      <c r="AJ39" s="809"/>
      <c r="AK39" s="876">
        <v>179</v>
      </c>
      <c r="AL39" s="877"/>
      <c r="AM39" s="877"/>
      <c r="AN39" s="877"/>
      <c r="AO39" s="877"/>
      <c r="AP39" s="877">
        <v>1284</v>
      </c>
      <c r="AQ39" s="877"/>
      <c r="AR39" s="877"/>
      <c r="AS39" s="877"/>
      <c r="AT39" s="877"/>
      <c r="AU39" s="877">
        <v>1277</v>
      </c>
      <c r="AV39" s="877"/>
      <c r="AW39" s="877"/>
      <c r="AX39" s="877"/>
      <c r="AY39" s="877"/>
      <c r="AZ39" s="878" t="s">
        <v>599</v>
      </c>
      <c r="BA39" s="878"/>
      <c r="BB39" s="878"/>
      <c r="BC39" s="878"/>
      <c r="BD39" s="878"/>
      <c r="BE39" s="874" t="s">
        <v>422</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423</v>
      </c>
      <c r="C40" s="802"/>
      <c r="D40" s="802"/>
      <c r="E40" s="802"/>
      <c r="F40" s="802"/>
      <c r="G40" s="802"/>
      <c r="H40" s="802"/>
      <c r="I40" s="802"/>
      <c r="J40" s="802"/>
      <c r="K40" s="802"/>
      <c r="L40" s="802"/>
      <c r="M40" s="802"/>
      <c r="N40" s="802"/>
      <c r="O40" s="802"/>
      <c r="P40" s="803"/>
      <c r="Q40" s="804">
        <v>77</v>
      </c>
      <c r="R40" s="805"/>
      <c r="S40" s="805"/>
      <c r="T40" s="805"/>
      <c r="U40" s="805"/>
      <c r="V40" s="805">
        <v>72</v>
      </c>
      <c r="W40" s="805"/>
      <c r="X40" s="805"/>
      <c r="Y40" s="805"/>
      <c r="Z40" s="805"/>
      <c r="AA40" s="805">
        <v>5</v>
      </c>
      <c r="AB40" s="805"/>
      <c r="AC40" s="805"/>
      <c r="AD40" s="805"/>
      <c r="AE40" s="806"/>
      <c r="AF40" s="807">
        <v>5</v>
      </c>
      <c r="AG40" s="808"/>
      <c r="AH40" s="808"/>
      <c r="AI40" s="808"/>
      <c r="AJ40" s="809"/>
      <c r="AK40" s="876">
        <v>54</v>
      </c>
      <c r="AL40" s="877"/>
      <c r="AM40" s="877"/>
      <c r="AN40" s="877"/>
      <c r="AO40" s="877"/>
      <c r="AP40" s="877">
        <v>309</v>
      </c>
      <c r="AQ40" s="877"/>
      <c r="AR40" s="877"/>
      <c r="AS40" s="877"/>
      <c r="AT40" s="877"/>
      <c r="AU40" s="877">
        <v>308</v>
      </c>
      <c r="AV40" s="877"/>
      <c r="AW40" s="877"/>
      <c r="AX40" s="877"/>
      <c r="AY40" s="877"/>
      <c r="AZ40" s="878" t="s">
        <v>599</v>
      </c>
      <c r="BA40" s="878"/>
      <c r="BB40" s="878"/>
      <c r="BC40" s="878"/>
      <c r="BD40" s="878"/>
      <c r="BE40" s="874" t="s">
        <v>424</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34799</v>
      </c>
      <c r="AG63" s="888"/>
      <c r="AH63" s="888"/>
      <c r="AI63" s="888"/>
      <c r="AJ63" s="889"/>
      <c r="AK63" s="890"/>
      <c r="AL63" s="885"/>
      <c r="AM63" s="885"/>
      <c r="AN63" s="885"/>
      <c r="AO63" s="885"/>
      <c r="AP63" s="888">
        <v>44711</v>
      </c>
      <c r="AQ63" s="888"/>
      <c r="AR63" s="888"/>
      <c r="AS63" s="888"/>
      <c r="AT63" s="888"/>
      <c r="AU63" s="888">
        <v>18092</v>
      </c>
      <c r="AV63" s="888"/>
      <c r="AW63" s="888"/>
      <c r="AX63" s="888"/>
      <c r="AY63" s="888"/>
      <c r="AZ63" s="892"/>
      <c r="BA63" s="892"/>
      <c r="BB63" s="892"/>
      <c r="BC63" s="892"/>
      <c r="BD63" s="892"/>
      <c r="BE63" s="893"/>
      <c r="BF63" s="893"/>
      <c r="BG63" s="893"/>
      <c r="BH63" s="893"/>
      <c r="BI63" s="894"/>
      <c r="BJ63" s="895" t="s">
        <v>427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429</v>
      </c>
      <c r="B66" s="787"/>
      <c r="C66" s="787"/>
      <c r="D66" s="787"/>
      <c r="E66" s="787"/>
      <c r="F66" s="787"/>
      <c r="G66" s="787"/>
      <c r="H66" s="787"/>
      <c r="I66" s="787"/>
      <c r="J66" s="787"/>
      <c r="K66" s="787"/>
      <c r="L66" s="787"/>
      <c r="M66" s="787"/>
      <c r="N66" s="787"/>
      <c r="O66" s="787"/>
      <c r="P66" s="788"/>
      <c r="Q66" s="763" t="s">
        <v>430</v>
      </c>
      <c r="R66" s="764"/>
      <c r="S66" s="764"/>
      <c r="T66" s="764"/>
      <c r="U66" s="765"/>
      <c r="V66" s="763" t="s">
        <v>431</v>
      </c>
      <c r="W66" s="764"/>
      <c r="X66" s="764"/>
      <c r="Y66" s="764"/>
      <c r="Z66" s="765"/>
      <c r="AA66" s="763" t="s">
        <v>432</v>
      </c>
      <c r="AB66" s="764"/>
      <c r="AC66" s="764"/>
      <c r="AD66" s="764"/>
      <c r="AE66" s="765"/>
      <c r="AF66" s="898" t="s">
        <v>433</v>
      </c>
      <c r="AG66" s="859"/>
      <c r="AH66" s="859"/>
      <c r="AI66" s="859"/>
      <c r="AJ66" s="899"/>
      <c r="AK66" s="763" t="s">
        <v>434</v>
      </c>
      <c r="AL66" s="787"/>
      <c r="AM66" s="787"/>
      <c r="AN66" s="787"/>
      <c r="AO66" s="788"/>
      <c r="AP66" s="763" t="s">
        <v>435</v>
      </c>
      <c r="AQ66" s="764"/>
      <c r="AR66" s="764"/>
      <c r="AS66" s="764"/>
      <c r="AT66" s="765"/>
      <c r="AU66" s="763" t="s">
        <v>436</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600</v>
      </c>
      <c r="C68" s="916"/>
      <c r="D68" s="916"/>
      <c r="E68" s="916"/>
      <c r="F68" s="916"/>
      <c r="G68" s="916"/>
      <c r="H68" s="916"/>
      <c r="I68" s="916"/>
      <c r="J68" s="916"/>
      <c r="K68" s="916"/>
      <c r="L68" s="916"/>
      <c r="M68" s="916"/>
      <c r="N68" s="916"/>
      <c r="O68" s="916"/>
      <c r="P68" s="917"/>
      <c r="Q68" s="918">
        <v>2887</v>
      </c>
      <c r="R68" s="912"/>
      <c r="S68" s="912"/>
      <c r="T68" s="912"/>
      <c r="U68" s="912"/>
      <c r="V68" s="912">
        <v>2789</v>
      </c>
      <c r="W68" s="912"/>
      <c r="X68" s="912"/>
      <c r="Y68" s="912"/>
      <c r="Z68" s="912"/>
      <c r="AA68" s="912">
        <v>98</v>
      </c>
      <c r="AB68" s="912"/>
      <c r="AC68" s="912"/>
      <c r="AD68" s="912"/>
      <c r="AE68" s="912"/>
      <c r="AF68" s="912">
        <v>98</v>
      </c>
      <c r="AG68" s="912"/>
      <c r="AH68" s="912"/>
      <c r="AI68" s="912"/>
      <c r="AJ68" s="912"/>
      <c r="AK68" s="912">
        <v>116</v>
      </c>
      <c r="AL68" s="912"/>
      <c r="AM68" s="912"/>
      <c r="AN68" s="912"/>
      <c r="AO68" s="912"/>
      <c r="AP68" s="912">
        <v>1339</v>
      </c>
      <c r="AQ68" s="912"/>
      <c r="AR68" s="912"/>
      <c r="AS68" s="912"/>
      <c r="AT68" s="912"/>
      <c r="AU68" s="912">
        <v>825</v>
      </c>
      <c r="AV68" s="912"/>
      <c r="AW68" s="912"/>
      <c r="AX68" s="912"/>
      <c r="AY68" s="912"/>
      <c r="AZ68" s="913" t="s">
        <v>622</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601</v>
      </c>
      <c r="C69" s="920"/>
      <c r="D69" s="920"/>
      <c r="E69" s="920"/>
      <c r="F69" s="920"/>
      <c r="G69" s="920"/>
      <c r="H69" s="920"/>
      <c r="I69" s="920"/>
      <c r="J69" s="920"/>
      <c r="K69" s="920"/>
      <c r="L69" s="920"/>
      <c r="M69" s="920"/>
      <c r="N69" s="920"/>
      <c r="O69" s="920"/>
      <c r="P69" s="921"/>
      <c r="Q69" s="922">
        <v>563</v>
      </c>
      <c r="R69" s="877"/>
      <c r="S69" s="877"/>
      <c r="T69" s="877"/>
      <c r="U69" s="877"/>
      <c r="V69" s="877">
        <v>485</v>
      </c>
      <c r="W69" s="877"/>
      <c r="X69" s="877"/>
      <c r="Y69" s="877"/>
      <c r="Z69" s="877"/>
      <c r="AA69" s="877">
        <v>77</v>
      </c>
      <c r="AB69" s="877"/>
      <c r="AC69" s="877"/>
      <c r="AD69" s="877"/>
      <c r="AE69" s="877"/>
      <c r="AF69" s="877">
        <v>77</v>
      </c>
      <c r="AG69" s="877"/>
      <c r="AH69" s="877"/>
      <c r="AI69" s="877"/>
      <c r="AJ69" s="877"/>
      <c r="AK69" s="877">
        <v>21</v>
      </c>
      <c r="AL69" s="877"/>
      <c r="AM69" s="877"/>
      <c r="AN69" s="877"/>
      <c r="AO69" s="877"/>
      <c r="AP69" s="877" t="s">
        <v>599</v>
      </c>
      <c r="AQ69" s="877"/>
      <c r="AR69" s="877"/>
      <c r="AS69" s="877"/>
      <c r="AT69" s="877"/>
      <c r="AU69" s="877" t="s">
        <v>599</v>
      </c>
      <c r="AV69" s="877"/>
      <c r="AW69" s="877"/>
      <c r="AX69" s="877"/>
      <c r="AY69" s="877"/>
      <c r="AZ69" s="874" t="s">
        <v>612</v>
      </c>
      <c r="BA69" s="874"/>
      <c r="BB69" s="874"/>
      <c r="BC69" s="874"/>
      <c r="BD69" s="87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602</v>
      </c>
      <c r="C70" s="920"/>
      <c r="D70" s="920"/>
      <c r="E70" s="920"/>
      <c r="F70" s="920"/>
      <c r="G70" s="920"/>
      <c r="H70" s="920"/>
      <c r="I70" s="920"/>
      <c r="J70" s="920"/>
      <c r="K70" s="920"/>
      <c r="L70" s="920"/>
      <c r="M70" s="920"/>
      <c r="N70" s="920"/>
      <c r="O70" s="920"/>
      <c r="P70" s="921"/>
      <c r="Q70" s="922">
        <v>557</v>
      </c>
      <c r="R70" s="877"/>
      <c r="S70" s="877"/>
      <c r="T70" s="877"/>
      <c r="U70" s="877"/>
      <c r="V70" s="877">
        <v>507</v>
      </c>
      <c r="W70" s="877"/>
      <c r="X70" s="877"/>
      <c r="Y70" s="877"/>
      <c r="Z70" s="877"/>
      <c r="AA70" s="877">
        <v>50</v>
      </c>
      <c r="AB70" s="877"/>
      <c r="AC70" s="877"/>
      <c r="AD70" s="877"/>
      <c r="AE70" s="877"/>
      <c r="AF70" s="877">
        <v>50</v>
      </c>
      <c r="AG70" s="877"/>
      <c r="AH70" s="877"/>
      <c r="AI70" s="877"/>
      <c r="AJ70" s="877"/>
      <c r="AK70" s="877" t="s">
        <v>599</v>
      </c>
      <c r="AL70" s="877"/>
      <c r="AM70" s="877"/>
      <c r="AN70" s="877"/>
      <c r="AO70" s="877"/>
      <c r="AP70" s="877">
        <v>15</v>
      </c>
      <c r="AQ70" s="877"/>
      <c r="AR70" s="877"/>
      <c r="AS70" s="877"/>
      <c r="AT70" s="877"/>
      <c r="AU70" s="877">
        <v>5</v>
      </c>
      <c r="AV70" s="877"/>
      <c r="AW70" s="877"/>
      <c r="AX70" s="877"/>
      <c r="AY70" s="877"/>
      <c r="AZ70" s="874"/>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603</v>
      </c>
      <c r="C71" s="920"/>
      <c r="D71" s="920"/>
      <c r="E71" s="920"/>
      <c r="F71" s="920"/>
      <c r="G71" s="920"/>
      <c r="H71" s="920"/>
      <c r="I71" s="920"/>
      <c r="J71" s="920"/>
      <c r="K71" s="920"/>
      <c r="L71" s="920"/>
      <c r="M71" s="920"/>
      <c r="N71" s="920"/>
      <c r="O71" s="920"/>
      <c r="P71" s="921"/>
      <c r="Q71" s="922">
        <v>1413</v>
      </c>
      <c r="R71" s="877"/>
      <c r="S71" s="877"/>
      <c r="T71" s="877"/>
      <c r="U71" s="877"/>
      <c r="V71" s="877">
        <v>1352</v>
      </c>
      <c r="W71" s="877"/>
      <c r="X71" s="877"/>
      <c r="Y71" s="877"/>
      <c r="Z71" s="877"/>
      <c r="AA71" s="877">
        <v>61</v>
      </c>
      <c r="AB71" s="877"/>
      <c r="AC71" s="877"/>
      <c r="AD71" s="877"/>
      <c r="AE71" s="877"/>
      <c r="AF71" s="877">
        <v>61</v>
      </c>
      <c r="AG71" s="877"/>
      <c r="AH71" s="877"/>
      <c r="AI71" s="877"/>
      <c r="AJ71" s="877"/>
      <c r="AK71" s="877">
        <v>21</v>
      </c>
      <c r="AL71" s="877"/>
      <c r="AM71" s="877"/>
      <c r="AN71" s="877"/>
      <c r="AO71" s="877"/>
      <c r="AP71" s="877">
        <v>2159</v>
      </c>
      <c r="AQ71" s="877"/>
      <c r="AR71" s="877"/>
      <c r="AS71" s="877"/>
      <c r="AT71" s="877"/>
      <c r="AU71" s="877">
        <v>215</v>
      </c>
      <c r="AV71" s="877"/>
      <c r="AW71" s="877"/>
      <c r="AX71" s="877"/>
      <c r="AY71" s="877"/>
      <c r="AZ71" s="874" t="s">
        <v>612</v>
      </c>
      <c r="BA71" s="874"/>
      <c r="BB71" s="874"/>
      <c r="BC71" s="874"/>
      <c r="BD71" s="875"/>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604</v>
      </c>
      <c r="C72" s="920"/>
      <c r="D72" s="920"/>
      <c r="E72" s="920"/>
      <c r="F72" s="920"/>
      <c r="G72" s="920"/>
      <c r="H72" s="920"/>
      <c r="I72" s="920"/>
      <c r="J72" s="920"/>
      <c r="K72" s="920"/>
      <c r="L72" s="920"/>
      <c r="M72" s="920"/>
      <c r="N72" s="920"/>
      <c r="O72" s="920"/>
      <c r="P72" s="921"/>
      <c r="Q72" s="922">
        <v>82</v>
      </c>
      <c r="R72" s="877"/>
      <c r="S72" s="877"/>
      <c r="T72" s="877"/>
      <c r="U72" s="877"/>
      <c r="V72" s="877">
        <v>74</v>
      </c>
      <c r="W72" s="877"/>
      <c r="X72" s="877"/>
      <c r="Y72" s="877"/>
      <c r="Z72" s="877"/>
      <c r="AA72" s="877">
        <v>9</v>
      </c>
      <c r="AB72" s="877"/>
      <c r="AC72" s="877"/>
      <c r="AD72" s="877"/>
      <c r="AE72" s="877"/>
      <c r="AF72" s="877">
        <v>9</v>
      </c>
      <c r="AG72" s="877"/>
      <c r="AH72" s="877"/>
      <c r="AI72" s="877"/>
      <c r="AJ72" s="877"/>
      <c r="AK72" s="877">
        <v>0</v>
      </c>
      <c r="AL72" s="877"/>
      <c r="AM72" s="877"/>
      <c r="AN72" s="877"/>
      <c r="AO72" s="877"/>
      <c r="AP72" s="877" t="s">
        <v>599</v>
      </c>
      <c r="AQ72" s="877"/>
      <c r="AR72" s="877"/>
      <c r="AS72" s="877"/>
      <c r="AT72" s="877"/>
      <c r="AU72" s="877" t="s">
        <v>599</v>
      </c>
      <c r="AV72" s="877"/>
      <c r="AW72" s="877"/>
      <c r="AX72" s="877"/>
      <c r="AY72" s="877"/>
      <c r="AZ72" s="874" t="s">
        <v>623</v>
      </c>
      <c r="BA72" s="874"/>
      <c r="BB72" s="874"/>
      <c r="BC72" s="874"/>
      <c r="BD72" s="875"/>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605</v>
      </c>
      <c r="C73" s="920"/>
      <c r="D73" s="920"/>
      <c r="E73" s="920"/>
      <c r="F73" s="920"/>
      <c r="G73" s="920"/>
      <c r="H73" s="920"/>
      <c r="I73" s="920"/>
      <c r="J73" s="920"/>
      <c r="K73" s="920"/>
      <c r="L73" s="920"/>
      <c r="M73" s="920"/>
      <c r="N73" s="920"/>
      <c r="O73" s="920"/>
      <c r="P73" s="921"/>
      <c r="Q73" s="922">
        <v>318</v>
      </c>
      <c r="R73" s="877"/>
      <c r="S73" s="877"/>
      <c r="T73" s="877"/>
      <c r="U73" s="877"/>
      <c r="V73" s="877">
        <v>313</v>
      </c>
      <c r="W73" s="877"/>
      <c r="X73" s="877"/>
      <c r="Y73" s="877"/>
      <c r="Z73" s="877"/>
      <c r="AA73" s="877">
        <v>5</v>
      </c>
      <c r="AB73" s="877"/>
      <c r="AC73" s="877"/>
      <c r="AD73" s="877"/>
      <c r="AE73" s="877"/>
      <c r="AF73" s="877">
        <v>5</v>
      </c>
      <c r="AG73" s="877"/>
      <c r="AH73" s="877"/>
      <c r="AI73" s="877"/>
      <c r="AJ73" s="877"/>
      <c r="AK73" s="877" t="s">
        <v>599</v>
      </c>
      <c r="AL73" s="877"/>
      <c r="AM73" s="877"/>
      <c r="AN73" s="877"/>
      <c r="AO73" s="877"/>
      <c r="AP73" s="877" t="s">
        <v>599</v>
      </c>
      <c r="AQ73" s="877"/>
      <c r="AR73" s="877"/>
      <c r="AS73" s="877"/>
      <c r="AT73" s="877"/>
      <c r="AU73" s="877" t="s">
        <v>599</v>
      </c>
      <c r="AV73" s="877"/>
      <c r="AW73" s="877"/>
      <c r="AX73" s="877"/>
      <c r="AY73" s="877"/>
      <c r="AZ73" s="874"/>
      <c r="BA73" s="874"/>
      <c r="BB73" s="874"/>
      <c r="BC73" s="874"/>
      <c r="BD73" s="875"/>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606</v>
      </c>
      <c r="C74" s="920"/>
      <c r="D74" s="920"/>
      <c r="E74" s="920"/>
      <c r="F74" s="920"/>
      <c r="G74" s="920"/>
      <c r="H74" s="920"/>
      <c r="I74" s="920"/>
      <c r="J74" s="920"/>
      <c r="K74" s="920"/>
      <c r="L74" s="920"/>
      <c r="M74" s="920"/>
      <c r="N74" s="920"/>
      <c r="O74" s="920"/>
      <c r="P74" s="921"/>
      <c r="Q74" s="922">
        <v>80</v>
      </c>
      <c r="R74" s="877"/>
      <c r="S74" s="877"/>
      <c r="T74" s="877"/>
      <c r="U74" s="877"/>
      <c r="V74" s="877">
        <v>71</v>
      </c>
      <c r="W74" s="877"/>
      <c r="X74" s="877"/>
      <c r="Y74" s="877"/>
      <c r="Z74" s="877"/>
      <c r="AA74" s="877">
        <v>9</v>
      </c>
      <c r="AB74" s="877"/>
      <c r="AC74" s="877"/>
      <c r="AD74" s="877"/>
      <c r="AE74" s="877"/>
      <c r="AF74" s="877">
        <v>9</v>
      </c>
      <c r="AG74" s="877"/>
      <c r="AH74" s="877"/>
      <c r="AI74" s="877"/>
      <c r="AJ74" s="877"/>
      <c r="AK74" s="877" t="s">
        <v>599</v>
      </c>
      <c r="AL74" s="877"/>
      <c r="AM74" s="877"/>
      <c r="AN74" s="877"/>
      <c r="AO74" s="877"/>
      <c r="AP74" s="877">
        <v>51</v>
      </c>
      <c r="AQ74" s="877"/>
      <c r="AR74" s="877"/>
      <c r="AS74" s="877"/>
      <c r="AT74" s="877"/>
      <c r="AU74" s="877">
        <v>11</v>
      </c>
      <c r="AV74" s="877"/>
      <c r="AW74" s="877"/>
      <c r="AX74" s="877"/>
      <c r="AY74" s="877"/>
      <c r="AZ74" s="874"/>
      <c r="BA74" s="874"/>
      <c r="BB74" s="874"/>
      <c r="BC74" s="874"/>
      <c r="BD74" s="875"/>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607</v>
      </c>
      <c r="C75" s="920"/>
      <c r="D75" s="920"/>
      <c r="E75" s="920"/>
      <c r="F75" s="920"/>
      <c r="G75" s="920"/>
      <c r="H75" s="920"/>
      <c r="I75" s="920"/>
      <c r="J75" s="920"/>
      <c r="K75" s="920"/>
      <c r="L75" s="920"/>
      <c r="M75" s="920"/>
      <c r="N75" s="920"/>
      <c r="O75" s="920"/>
      <c r="P75" s="921"/>
      <c r="Q75" s="923">
        <v>271</v>
      </c>
      <c r="R75" s="924"/>
      <c r="S75" s="924"/>
      <c r="T75" s="924"/>
      <c r="U75" s="876"/>
      <c r="V75" s="925">
        <v>235</v>
      </c>
      <c r="W75" s="924"/>
      <c r="X75" s="924"/>
      <c r="Y75" s="924"/>
      <c r="Z75" s="876"/>
      <c r="AA75" s="925">
        <v>37</v>
      </c>
      <c r="AB75" s="924"/>
      <c r="AC75" s="924"/>
      <c r="AD75" s="924"/>
      <c r="AE75" s="876"/>
      <c r="AF75" s="925">
        <v>37</v>
      </c>
      <c r="AG75" s="924"/>
      <c r="AH75" s="924"/>
      <c r="AI75" s="924"/>
      <c r="AJ75" s="876"/>
      <c r="AK75" s="925" t="s">
        <v>599</v>
      </c>
      <c r="AL75" s="924"/>
      <c r="AM75" s="924"/>
      <c r="AN75" s="924"/>
      <c r="AO75" s="876"/>
      <c r="AP75" s="925" t="s">
        <v>599</v>
      </c>
      <c r="AQ75" s="924"/>
      <c r="AR75" s="924"/>
      <c r="AS75" s="924"/>
      <c r="AT75" s="876"/>
      <c r="AU75" s="877" t="s">
        <v>599</v>
      </c>
      <c r="AV75" s="877"/>
      <c r="AW75" s="877"/>
      <c r="AX75" s="877"/>
      <c r="AY75" s="877"/>
      <c r="AZ75" s="874"/>
      <c r="BA75" s="874"/>
      <c r="BB75" s="874"/>
      <c r="BC75" s="874"/>
      <c r="BD75" s="875"/>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608</v>
      </c>
      <c r="C76" s="920"/>
      <c r="D76" s="920"/>
      <c r="E76" s="920"/>
      <c r="F76" s="920"/>
      <c r="G76" s="920"/>
      <c r="H76" s="920"/>
      <c r="I76" s="920"/>
      <c r="J76" s="920"/>
      <c r="K76" s="920"/>
      <c r="L76" s="920"/>
      <c r="M76" s="920"/>
      <c r="N76" s="920"/>
      <c r="O76" s="920"/>
      <c r="P76" s="921"/>
      <c r="Q76" s="923">
        <v>261265</v>
      </c>
      <c r="R76" s="924"/>
      <c r="S76" s="924"/>
      <c r="T76" s="924"/>
      <c r="U76" s="876"/>
      <c r="V76" s="925">
        <v>253642</v>
      </c>
      <c r="W76" s="924"/>
      <c r="X76" s="924"/>
      <c r="Y76" s="924"/>
      <c r="Z76" s="876"/>
      <c r="AA76" s="925">
        <v>7623</v>
      </c>
      <c r="AB76" s="924"/>
      <c r="AC76" s="924"/>
      <c r="AD76" s="924"/>
      <c r="AE76" s="876"/>
      <c r="AF76" s="925">
        <v>7623</v>
      </c>
      <c r="AG76" s="924"/>
      <c r="AH76" s="924"/>
      <c r="AI76" s="924"/>
      <c r="AJ76" s="876"/>
      <c r="AK76" s="925" t="s">
        <v>599</v>
      </c>
      <c r="AL76" s="924"/>
      <c r="AM76" s="924"/>
      <c r="AN76" s="924"/>
      <c r="AO76" s="876"/>
      <c r="AP76" s="925" t="s">
        <v>599</v>
      </c>
      <c r="AQ76" s="924"/>
      <c r="AR76" s="924"/>
      <c r="AS76" s="924"/>
      <c r="AT76" s="876"/>
      <c r="AU76" s="877" t="s">
        <v>599</v>
      </c>
      <c r="AV76" s="877"/>
      <c r="AW76" s="877"/>
      <c r="AX76" s="877"/>
      <c r="AY76" s="877"/>
      <c r="AZ76" s="874"/>
      <c r="BA76" s="874"/>
      <c r="BB76" s="874"/>
      <c r="BC76" s="874"/>
      <c r="BD76" s="875"/>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609</v>
      </c>
      <c r="C77" s="920"/>
      <c r="D77" s="920"/>
      <c r="E77" s="920"/>
      <c r="F77" s="920"/>
      <c r="G77" s="920"/>
      <c r="H77" s="920"/>
      <c r="I77" s="920"/>
      <c r="J77" s="920"/>
      <c r="K77" s="920"/>
      <c r="L77" s="920"/>
      <c r="M77" s="920"/>
      <c r="N77" s="920"/>
      <c r="O77" s="920"/>
      <c r="P77" s="921"/>
      <c r="Q77" s="923">
        <v>167</v>
      </c>
      <c r="R77" s="924"/>
      <c r="S77" s="924"/>
      <c r="T77" s="924"/>
      <c r="U77" s="876"/>
      <c r="V77" s="925">
        <v>78</v>
      </c>
      <c r="W77" s="924"/>
      <c r="X77" s="924"/>
      <c r="Y77" s="924"/>
      <c r="Z77" s="876"/>
      <c r="AA77" s="925">
        <v>89</v>
      </c>
      <c r="AB77" s="924"/>
      <c r="AC77" s="924"/>
      <c r="AD77" s="924"/>
      <c r="AE77" s="876"/>
      <c r="AF77" s="925">
        <v>1164</v>
      </c>
      <c r="AG77" s="924"/>
      <c r="AH77" s="924"/>
      <c r="AI77" s="924"/>
      <c r="AJ77" s="876"/>
      <c r="AK77" s="925" t="s">
        <v>599</v>
      </c>
      <c r="AL77" s="924"/>
      <c r="AM77" s="924"/>
      <c r="AN77" s="924"/>
      <c r="AO77" s="876"/>
      <c r="AP77" s="925">
        <v>420</v>
      </c>
      <c r="AQ77" s="924"/>
      <c r="AR77" s="924"/>
      <c r="AS77" s="924"/>
      <c r="AT77" s="876"/>
      <c r="AU77" s="877" t="s">
        <v>599</v>
      </c>
      <c r="AV77" s="877"/>
      <c r="AW77" s="877"/>
      <c r="AX77" s="877"/>
      <c r="AY77" s="877"/>
      <c r="AZ77" s="874" t="s">
        <v>613</v>
      </c>
      <c r="BA77" s="874"/>
      <c r="BB77" s="874"/>
      <c r="BC77" s="874"/>
      <c r="BD77" s="875"/>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610</v>
      </c>
      <c r="C78" s="920"/>
      <c r="D78" s="920"/>
      <c r="E78" s="920"/>
      <c r="F78" s="920"/>
      <c r="G78" s="920"/>
      <c r="H78" s="920"/>
      <c r="I78" s="920"/>
      <c r="J78" s="920"/>
      <c r="K78" s="920"/>
      <c r="L78" s="920"/>
      <c r="M78" s="920"/>
      <c r="N78" s="920"/>
      <c r="O78" s="920"/>
      <c r="P78" s="921"/>
      <c r="Q78" s="922">
        <v>52</v>
      </c>
      <c r="R78" s="877"/>
      <c r="S78" s="877"/>
      <c r="T78" s="877"/>
      <c r="U78" s="877"/>
      <c r="V78" s="877">
        <v>36</v>
      </c>
      <c r="W78" s="877"/>
      <c r="X78" s="877"/>
      <c r="Y78" s="877"/>
      <c r="Z78" s="877"/>
      <c r="AA78" s="877">
        <v>16</v>
      </c>
      <c r="AB78" s="877"/>
      <c r="AC78" s="877"/>
      <c r="AD78" s="877"/>
      <c r="AE78" s="877"/>
      <c r="AF78" s="877">
        <v>16</v>
      </c>
      <c r="AG78" s="877"/>
      <c r="AH78" s="877"/>
      <c r="AI78" s="877"/>
      <c r="AJ78" s="877"/>
      <c r="AK78" s="877" t="s">
        <v>599</v>
      </c>
      <c r="AL78" s="877"/>
      <c r="AM78" s="877"/>
      <c r="AN78" s="877"/>
      <c r="AO78" s="877"/>
      <c r="AP78" s="877" t="s">
        <v>599</v>
      </c>
      <c r="AQ78" s="877"/>
      <c r="AR78" s="877"/>
      <c r="AS78" s="877"/>
      <c r="AT78" s="877"/>
      <c r="AU78" s="877" t="s">
        <v>599</v>
      </c>
      <c r="AV78" s="877"/>
      <c r="AW78" s="877"/>
      <c r="AX78" s="877"/>
      <c r="AY78" s="877"/>
      <c r="AZ78" s="874"/>
      <c r="BA78" s="874"/>
      <c r="BB78" s="874"/>
      <c r="BC78" s="874"/>
      <c r="BD78" s="875"/>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611</v>
      </c>
      <c r="C79" s="920"/>
      <c r="D79" s="920"/>
      <c r="E79" s="920"/>
      <c r="F79" s="920"/>
      <c r="G79" s="920"/>
      <c r="H79" s="920"/>
      <c r="I79" s="920"/>
      <c r="J79" s="920"/>
      <c r="K79" s="920"/>
      <c r="L79" s="920"/>
      <c r="M79" s="920"/>
      <c r="N79" s="920"/>
      <c r="O79" s="920"/>
      <c r="P79" s="921"/>
      <c r="Q79" s="922">
        <v>72</v>
      </c>
      <c r="R79" s="877"/>
      <c r="S79" s="877"/>
      <c r="T79" s="877"/>
      <c r="U79" s="877"/>
      <c r="V79" s="877">
        <v>69</v>
      </c>
      <c r="W79" s="877"/>
      <c r="X79" s="877"/>
      <c r="Y79" s="877"/>
      <c r="Z79" s="877"/>
      <c r="AA79" s="877">
        <v>3</v>
      </c>
      <c r="AB79" s="877"/>
      <c r="AC79" s="877"/>
      <c r="AD79" s="877"/>
      <c r="AE79" s="877"/>
      <c r="AF79" s="877">
        <v>3</v>
      </c>
      <c r="AG79" s="877"/>
      <c r="AH79" s="877"/>
      <c r="AI79" s="877"/>
      <c r="AJ79" s="877"/>
      <c r="AK79" s="877" t="s">
        <v>599</v>
      </c>
      <c r="AL79" s="877"/>
      <c r="AM79" s="877"/>
      <c r="AN79" s="877"/>
      <c r="AO79" s="877"/>
      <c r="AP79" s="877" t="s">
        <v>599</v>
      </c>
      <c r="AQ79" s="877"/>
      <c r="AR79" s="877"/>
      <c r="AS79" s="877"/>
      <c r="AT79" s="877"/>
      <c r="AU79" s="877" t="s">
        <v>599</v>
      </c>
      <c r="AV79" s="877"/>
      <c r="AW79" s="877"/>
      <c r="AX79" s="877"/>
      <c r="AY79" s="877"/>
      <c r="AZ79" s="874"/>
      <c r="BA79" s="874"/>
      <c r="BB79" s="874"/>
      <c r="BC79" s="874"/>
      <c r="BD79" s="875"/>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437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9152</v>
      </c>
      <c r="AG88" s="888"/>
      <c r="AH88" s="888"/>
      <c r="AI88" s="888"/>
      <c r="AJ88" s="888"/>
      <c r="AK88" s="885"/>
      <c r="AL88" s="885"/>
      <c r="AM88" s="885"/>
      <c r="AN88" s="885"/>
      <c r="AO88" s="885"/>
      <c r="AP88" s="888">
        <v>3984</v>
      </c>
      <c r="AQ88" s="888"/>
      <c r="AR88" s="888"/>
      <c r="AS88" s="888"/>
      <c r="AT88" s="888"/>
      <c r="AU88" s="888">
        <v>1056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438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170</v>
      </c>
      <c r="CS102" s="896"/>
      <c r="CT102" s="896"/>
      <c r="CU102" s="896"/>
      <c r="CV102" s="939"/>
      <c r="CW102" s="938">
        <v>545</v>
      </c>
      <c r="CX102" s="896"/>
      <c r="CY102" s="896"/>
      <c r="CZ102" s="896"/>
      <c r="DA102" s="939"/>
      <c r="DB102" s="938" t="s">
        <v>630</v>
      </c>
      <c r="DC102" s="896"/>
      <c r="DD102" s="896"/>
      <c r="DE102" s="896"/>
      <c r="DF102" s="939"/>
      <c r="DG102" s="938">
        <v>3622</v>
      </c>
      <c r="DH102" s="896"/>
      <c r="DI102" s="896"/>
      <c r="DJ102" s="896"/>
      <c r="DK102" s="939"/>
      <c r="DL102" s="938" t="s">
        <v>630</v>
      </c>
      <c r="DM102" s="896"/>
      <c r="DN102" s="896"/>
      <c r="DO102" s="896"/>
      <c r="DP102" s="939"/>
      <c r="DQ102" s="938">
        <v>1580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446</v>
      </c>
      <c r="AB109" s="941"/>
      <c r="AC109" s="941"/>
      <c r="AD109" s="941"/>
      <c r="AE109" s="942"/>
      <c r="AF109" s="940" t="s">
        <v>306</v>
      </c>
      <c r="AG109" s="941"/>
      <c r="AH109" s="941"/>
      <c r="AI109" s="941"/>
      <c r="AJ109" s="942"/>
      <c r="AK109" s="940" t="s">
        <v>305</v>
      </c>
      <c r="AL109" s="941"/>
      <c r="AM109" s="941"/>
      <c r="AN109" s="941"/>
      <c r="AO109" s="942"/>
      <c r="AP109" s="940" t="s">
        <v>447</v>
      </c>
      <c r="AQ109" s="941"/>
      <c r="AR109" s="941"/>
      <c r="AS109" s="941"/>
      <c r="AT109" s="943"/>
      <c r="AU109" s="960" t="s">
        <v>445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446</v>
      </c>
      <c r="BR109" s="941"/>
      <c r="BS109" s="941"/>
      <c r="BT109" s="941"/>
      <c r="BU109" s="942"/>
      <c r="BV109" s="940" t="s">
        <v>306</v>
      </c>
      <c r="BW109" s="941"/>
      <c r="BX109" s="941"/>
      <c r="BY109" s="941"/>
      <c r="BZ109" s="942"/>
      <c r="CA109" s="940" t="s">
        <v>305</v>
      </c>
      <c r="CB109" s="941"/>
      <c r="CC109" s="941"/>
      <c r="CD109" s="941"/>
      <c r="CE109" s="942"/>
      <c r="CF109" s="961" t="s">
        <v>447</v>
      </c>
      <c r="CG109" s="961"/>
      <c r="CH109" s="961"/>
      <c r="CI109" s="961"/>
      <c r="CJ109" s="961"/>
      <c r="CK109" s="940" t="s">
        <v>448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446</v>
      </c>
      <c r="DH109" s="941"/>
      <c r="DI109" s="941"/>
      <c r="DJ109" s="941"/>
      <c r="DK109" s="942"/>
      <c r="DL109" s="940" t="s">
        <v>306</v>
      </c>
      <c r="DM109" s="941"/>
      <c r="DN109" s="941"/>
      <c r="DO109" s="941"/>
      <c r="DP109" s="942"/>
      <c r="DQ109" s="940" t="s">
        <v>305</v>
      </c>
      <c r="DR109" s="941"/>
      <c r="DS109" s="941"/>
      <c r="DT109" s="941"/>
      <c r="DU109" s="942"/>
      <c r="DV109" s="940" t="s">
        <v>447</v>
      </c>
      <c r="DW109" s="941"/>
      <c r="DX109" s="941"/>
      <c r="DY109" s="941"/>
      <c r="DZ109" s="943"/>
    </row>
    <row r="110" spans="1:131" s="247" customFormat="1" ht="26.25" customHeight="1" x14ac:dyDescent="0.15">
      <c r="A110" s="944" t="s">
        <v>449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5211269</v>
      </c>
      <c r="AB110" s="948"/>
      <c r="AC110" s="948"/>
      <c r="AD110" s="948"/>
      <c r="AE110" s="949"/>
      <c r="AF110" s="950">
        <v>5289372</v>
      </c>
      <c r="AG110" s="948"/>
      <c r="AH110" s="948"/>
      <c r="AI110" s="948"/>
      <c r="AJ110" s="949"/>
      <c r="AK110" s="950">
        <v>5493123</v>
      </c>
      <c r="AL110" s="948"/>
      <c r="AM110" s="948"/>
      <c r="AN110" s="948"/>
      <c r="AO110" s="949"/>
      <c r="AP110" s="951">
        <v>18.2</v>
      </c>
      <c r="AQ110" s="952"/>
      <c r="AR110" s="952"/>
      <c r="AS110" s="952"/>
      <c r="AT110" s="953"/>
      <c r="AU110" s="954" t="s">
        <v>73</v>
      </c>
      <c r="AV110" s="955"/>
      <c r="AW110" s="955"/>
      <c r="AX110" s="955"/>
      <c r="AY110" s="955"/>
      <c r="AZ110" s="996" t="s">
        <v>450</v>
      </c>
      <c r="BA110" s="945"/>
      <c r="BB110" s="945"/>
      <c r="BC110" s="945"/>
      <c r="BD110" s="945"/>
      <c r="BE110" s="945"/>
      <c r="BF110" s="945"/>
      <c r="BG110" s="945"/>
      <c r="BH110" s="945"/>
      <c r="BI110" s="945"/>
      <c r="BJ110" s="945"/>
      <c r="BK110" s="945"/>
      <c r="BL110" s="945"/>
      <c r="BM110" s="945"/>
      <c r="BN110" s="945"/>
      <c r="BO110" s="945"/>
      <c r="BP110" s="946"/>
      <c r="BQ110" s="982">
        <v>65207150</v>
      </c>
      <c r="BR110" s="983"/>
      <c r="BS110" s="983"/>
      <c r="BT110" s="983"/>
      <c r="BU110" s="983"/>
      <c r="BV110" s="983">
        <v>67505763</v>
      </c>
      <c r="BW110" s="983"/>
      <c r="BX110" s="983"/>
      <c r="BY110" s="983"/>
      <c r="BZ110" s="983"/>
      <c r="CA110" s="983">
        <v>69823302</v>
      </c>
      <c r="CB110" s="983"/>
      <c r="CC110" s="983"/>
      <c r="CD110" s="983"/>
      <c r="CE110" s="983"/>
      <c r="CF110" s="997">
        <v>231</v>
      </c>
      <c r="CG110" s="998"/>
      <c r="CH110" s="998"/>
      <c r="CI110" s="998"/>
      <c r="CJ110" s="998"/>
      <c r="CK110" s="999" t="s">
        <v>451</v>
      </c>
      <c r="CL110" s="1000"/>
      <c r="CM110" s="979" t="s">
        <v>452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1141612</v>
      </c>
      <c r="DH110" s="983"/>
      <c r="DI110" s="983"/>
      <c r="DJ110" s="983"/>
      <c r="DK110" s="983"/>
      <c r="DL110" s="983">
        <v>988234</v>
      </c>
      <c r="DM110" s="983"/>
      <c r="DN110" s="983"/>
      <c r="DO110" s="983"/>
      <c r="DP110" s="983"/>
      <c r="DQ110" s="983">
        <v>831728</v>
      </c>
      <c r="DR110" s="983"/>
      <c r="DS110" s="983"/>
      <c r="DT110" s="983"/>
      <c r="DU110" s="983"/>
      <c r="DV110" s="984">
        <v>2.8</v>
      </c>
      <c r="DW110" s="984"/>
      <c r="DX110" s="984"/>
      <c r="DY110" s="984"/>
      <c r="DZ110" s="985"/>
    </row>
    <row r="111" spans="1:131" s="247" customFormat="1" ht="26.25" customHeight="1" x14ac:dyDescent="0.15">
      <c r="A111" s="986" t="s">
        <v>453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454</v>
      </c>
      <c r="AB111" s="990"/>
      <c r="AC111" s="990"/>
      <c r="AD111" s="990"/>
      <c r="AE111" s="991"/>
      <c r="AF111" s="992" t="s">
        <v>454</v>
      </c>
      <c r="AG111" s="990"/>
      <c r="AH111" s="990"/>
      <c r="AI111" s="990"/>
      <c r="AJ111" s="991"/>
      <c r="AK111" s="992" t="s">
        <v>454</v>
      </c>
      <c r="AL111" s="990"/>
      <c r="AM111" s="990"/>
      <c r="AN111" s="990"/>
      <c r="AO111" s="991"/>
      <c r="AP111" s="993" t="s">
        <v>455</v>
      </c>
      <c r="AQ111" s="994"/>
      <c r="AR111" s="994"/>
      <c r="AS111" s="994"/>
      <c r="AT111" s="995"/>
      <c r="AU111" s="956"/>
      <c r="AV111" s="957"/>
      <c r="AW111" s="957"/>
      <c r="AX111" s="957"/>
      <c r="AY111" s="957"/>
      <c r="AZ111" s="1005" t="s">
        <v>456</v>
      </c>
      <c r="BA111" s="1006"/>
      <c r="BB111" s="1006"/>
      <c r="BC111" s="1006"/>
      <c r="BD111" s="1006"/>
      <c r="BE111" s="1006"/>
      <c r="BF111" s="1006"/>
      <c r="BG111" s="1006"/>
      <c r="BH111" s="1006"/>
      <c r="BI111" s="1006"/>
      <c r="BJ111" s="1006"/>
      <c r="BK111" s="1006"/>
      <c r="BL111" s="1006"/>
      <c r="BM111" s="1006"/>
      <c r="BN111" s="1006"/>
      <c r="BO111" s="1006"/>
      <c r="BP111" s="1007"/>
      <c r="BQ111" s="975">
        <v>4647746</v>
      </c>
      <c r="BR111" s="976"/>
      <c r="BS111" s="976"/>
      <c r="BT111" s="976"/>
      <c r="BU111" s="976"/>
      <c r="BV111" s="976">
        <v>4411366</v>
      </c>
      <c r="BW111" s="976"/>
      <c r="BX111" s="976"/>
      <c r="BY111" s="976"/>
      <c r="BZ111" s="976"/>
      <c r="CA111" s="976">
        <v>3506068</v>
      </c>
      <c r="CB111" s="976"/>
      <c r="CC111" s="976"/>
      <c r="CD111" s="976"/>
      <c r="CE111" s="976"/>
      <c r="CF111" s="970">
        <v>11.6</v>
      </c>
      <c r="CG111" s="971"/>
      <c r="CH111" s="971"/>
      <c r="CI111" s="971"/>
      <c r="CJ111" s="971"/>
      <c r="CK111" s="1001"/>
      <c r="CL111" s="1002"/>
      <c r="CM111" s="972" t="s">
        <v>457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454</v>
      </c>
      <c r="DM111" s="976"/>
      <c r="DN111" s="976"/>
      <c r="DO111" s="976"/>
      <c r="DP111" s="976"/>
      <c r="DQ111" s="976" t="s">
        <v>455</v>
      </c>
      <c r="DR111" s="976"/>
      <c r="DS111" s="976"/>
      <c r="DT111" s="976"/>
      <c r="DU111" s="976"/>
      <c r="DV111" s="977" t="s">
        <v>455</v>
      </c>
      <c r="DW111" s="977"/>
      <c r="DX111" s="977"/>
      <c r="DY111" s="977"/>
      <c r="DZ111" s="978"/>
    </row>
    <row r="112" spans="1:131" s="247" customFormat="1" ht="26.25" customHeight="1" x14ac:dyDescent="0.15">
      <c r="A112" s="1008" t="s">
        <v>458</v>
      </c>
      <c r="B112" s="1009"/>
      <c r="C112" s="1006" t="s">
        <v>459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455</v>
      </c>
      <c r="AB112" s="1015"/>
      <c r="AC112" s="1015"/>
      <c r="AD112" s="1015"/>
      <c r="AE112" s="1016"/>
      <c r="AF112" s="1017" t="s">
        <v>454</v>
      </c>
      <c r="AG112" s="1015"/>
      <c r="AH112" s="1015"/>
      <c r="AI112" s="1015"/>
      <c r="AJ112" s="1016"/>
      <c r="AK112" s="1017" t="s">
        <v>454</v>
      </c>
      <c r="AL112" s="1015"/>
      <c r="AM112" s="1015"/>
      <c r="AN112" s="1015"/>
      <c r="AO112" s="1016"/>
      <c r="AP112" s="1018" t="s">
        <v>389</v>
      </c>
      <c r="AQ112" s="1019"/>
      <c r="AR112" s="1019"/>
      <c r="AS112" s="1019"/>
      <c r="AT112" s="1020"/>
      <c r="AU112" s="956"/>
      <c r="AV112" s="957"/>
      <c r="AW112" s="957"/>
      <c r="AX112" s="957"/>
      <c r="AY112" s="957"/>
      <c r="AZ112" s="1005" t="s">
        <v>460</v>
      </c>
      <c r="BA112" s="1006"/>
      <c r="BB112" s="1006"/>
      <c r="BC112" s="1006"/>
      <c r="BD112" s="1006"/>
      <c r="BE112" s="1006"/>
      <c r="BF112" s="1006"/>
      <c r="BG112" s="1006"/>
      <c r="BH112" s="1006"/>
      <c r="BI112" s="1006"/>
      <c r="BJ112" s="1006"/>
      <c r="BK112" s="1006"/>
      <c r="BL112" s="1006"/>
      <c r="BM112" s="1006"/>
      <c r="BN112" s="1006"/>
      <c r="BO112" s="1006"/>
      <c r="BP112" s="1007"/>
      <c r="BQ112" s="975">
        <v>19710066</v>
      </c>
      <c r="BR112" s="976"/>
      <c r="BS112" s="976"/>
      <c r="BT112" s="976"/>
      <c r="BU112" s="976"/>
      <c r="BV112" s="976">
        <v>19054357</v>
      </c>
      <c r="BW112" s="976"/>
      <c r="BX112" s="976"/>
      <c r="BY112" s="976"/>
      <c r="BZ112" s="976"/>
      <c r="CA112" s="976">
        <v>18092082</v>
      </c>
      <c r="CB112" s="976"/>
      <c r="CC112" s="976"/>
      <c r="CD112" s="976"/>
      <c r="CE112" s="976"/>
      <c r="CF112" s="970">
        <v>59.9</v>
      </c>
      <c r="CG112" s="971"/>
      <c r="CH112" s="971"/>
      <c r="CI112" s="971"/>
      <c r="CJ112" s="971"/>
      <c r="CK112" s="1001"/>
      <c r="CL112" s="1002"/>
      <c r="CM112" s="972" t="s">
        <v>461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455</v>
      </c>
      <c r="DH112" s="976"/>
      <c r="DI112" s="976"/>
      <c r="DJ112" s="976"/>
      <c r="DK112" s="976"/>
      <c r="DL112" s="976" t="s">
        <v>462</v>
      </c>
      <c r="DM112" s="976"/>
      <c r="DN112" s="976"/>
      <c r="DO112" s="976"/>
      <c r="DP112" s="976"/>
      <c r="DQ112" s="976" t="s">
        <v>454</v>
      </c>
      <c r="DR112" s="976"/>
      <c r="DS112" s="976"/>
      <c r="DT112" s="976"/>
      <c r="DU112" s="976"/>
      <c r="DV112" s="977" t="s">
        <v>454</v>
      </c>
      <c r="DW112" s="977"/>
      <c r="DX112" s="977"/>
      <c r="DY112" s="977"/>
      <c r="DZ112" s="978"/>
    </row>
    <row r="113" spans="1:130" s="247" customFormat="1" ht="26.25" customHeight="1" x14ac:dyDescent="0.15">
      <c r="A113" s="1010"/>
      <c r="B113" s="1011"/>
      <c r="C113" s="1006" t="s">
        <v>463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1454992</v>
      </c>
      <c r="AB113" s="990"/>
      <c r="AC113" s="990"/>
      <c r="AD113" s="990"/>
      <c r="AE113" s="991"/>
      <c r="AF113" s="992">
        <v>1420315</v>
      </c>
      <c r="AG113" s="990"/>
      <c r="AH113" s="990"/>
      <c r="AI113" s="990"/>
      <c r="AJ113" s="991"/>
      <c r="AK113" s="992">
        <v>1481857</v>
      </c>
      <c r="AL113" s="990"/>
      <c r="AM113" s="990"/>
      <c r="AN113" s="990"/>
      <c r="AO113" s="991"/>
      <c r="AP113" s="993">
        <v>4.9000000000000004</v>
      </c>
      <c r="AQ113" s="994"/>
      <c r="AR113" s="994"/>
      <c r="AS113" s="994"/>
      <c r="AT113" s="995"/>
      <c r="AU113" s="956"/>
      <c r="AV113" s="957"/>
      <c r="AW113" s="957"/>
      <c r="AX113" s="957"/>
      <c r="AY113" s="957"/>
      <c r="AZ113" s="1005" t="s">
        <v>464</v>
      </c>
      <c r="BA113" s="1006"/>
      <c r="BB113" s="1006"/>
      <c r="BC113" s="1006"/>
      <c r="BD113" s="1006"/>
      <c r="BE113" s="1006"/>
      <c r="BF113" s="1006"/>
      <c r="BG113" s="1006"/>
      <c r="BH113" s="1006"/>
      <c r="BI113" s="1006"/>
      <c r="BJ113" s="1006"/>
      <c r="BK113" s="1006"/>
      <c r="BL113" s="1006"/>
      <c r="BM113" s="1006"/>
      <c r="BN113" s="1006"/>
      <c r="BO113" s="1006"/>
      <c r="BP113" s="1007"/>
      <c r="BQ113" s="975">
        <v>931556</v>
      </c>
      <c r="BR113" s="976"/>
      <c r="BS113" s="976"/>
      <c r="BT113" s="976"/>
      <c r="BU113" s="976"/>
      <c r="BV113" s="976">
        <v>990300</v>
      </c>
      <c r="BW113" s="976"/>
      <c r="BX113" s="976"/>
      <c r="BY113" s="976"/>
      <c r="BZ113" s="976"/>
      <c r="CA113" s="976">
        <v>1055585</v>
      </c>
      <c r="CB113" s="976"/>
      <c r="CC113" s="976"/>
      <c r="CD113" s="976"/>
      <c r="CE113" s="976"/>
      <c r="CF113" s="970">
        <v>3.5</v>
      </c>
      <c r="CG113" s="971"/>
      <c r="CH113" s="971"/>
      <c r="CI113" s="971"/>
      <c r="CJ113" s="971"/>
      <c r="CK113" s="1001"/>
      <c r="CL113" s="1002"/>
      <c r="CM113" s="972" t="s">
        <v>465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455</v>
      </c>
      <c r="DH113" s="1015"/>
      <c r="DI113" s="1015"/>
      <c r="DJ113" s="1015"/>
      <c r="DK113" s="1016"/>
      <c r="DL113" s="1017" t="s">
        <v>454</v>
      </c>
      <c r="DM113" s="1015"/>
      <c r="DN113" s="1015"/>
      <c r="DO113" s="1015"/>
      <c r="DP113" s="1016"/>
      <c r="DQ113" s="1017" t="s">
        <v>462</v>
      </c>
      <c r="DR113" s="1015"/>
      <c r="DS113" s="1015"/>
      <c r="DT113" s="1015"/>
      <c r="DU113" s="1016"/>
      <c r="DV113" s="1018" t="s">
        <v>454</v>
      </c>
      <c r="DW113" s="1019"/>
      <c r="DX113" s="1019"/>
      <c r="DY113" s="1019"/>
      <c r="DZ113" s="1020"/>
    </row>
    <row r="114" spans="1:130" s="247" customFormat="1" ht="26.25" customHeight="1" x14ac:dyDescent="0.15">
      <c r="A114" s="1010"/>
      <c r="B114" s="1011"/>
      <c r="C114" s="1006" t="s">
        <v>466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97266</v>
      </c>
      <c r="AB114" s="1015"/>
      <c r="AC114" s="1015"/>
      <c r="AD114" s="1015"/>
      <c r="AE114" s="1016"/>
      <c r="AF114" s="1017">
        <v>100056</v>
      </c>
      <c r="AG114" s="1015"/>
      <c r="AH114" s="1015"/>
      <c r="AI114" s="1015"/>
      <c r="AJ114" s="1016"/>
      <c r="AK114" s="1017">
        <v>93107</v>
      </c>
      <c r="AL114" s="1015"/>
      <c r="AM114" s="1015"/>
      <c r="AN114" s="1015"/>
      <c r="AO114" s="1016"/>
      <c r="AP114" s="1018">
        <v>0.3</v>
      </c>
      <c r="AQ114" s="1019"/>
      <c r="AR114" s="1019"/>
      <c r="AS114" s="1019"/>
      <c r="AT114" s="1020"/>
      <c r="AU114" s="956"/>
      <c r="AV114" s="957"/>
      <c r="AW114" s="957"/>
      <c r="AX114" s="957"/>
      <c r="AY114" s="957"/>
      <c r="AZ114" s="1005" t="s">
        <v>467</v>
      </c>
      <c r="BA114" s="1006"/>
      <c r="BB114" s="1006"/>
      <c r="BC114" s="1006"/>
      <c r="BD114" s="1006"/>
      <c r="BE114" s="1006"/>
      <c r="BF114" s="1006"/>
      <c r="BG114" s="1006"/>
      <c r="BH114" s="1006"/>
      <c r="BI114" s="1006"/>
      <c r="BJ114" s="1006"/>
      <c r="BK114" s="1006"/>
      <c r="BL114" s="1006"/>
      <c r="BM114" s="1006"/>
      <c r="BN114" s="1006"/>
      <c r="BO114" s="1006"/>
      <c r="BP114" s="1007"/>
      <c r="BQ114" s="975">
        <v>8179928</v>
      </c>
      <c r="BR114" s="976"/>
      <c r="BS114" s="976"/>
      <c r="BT114" s="976"/>
      <c r="BU114" s="976"/>
      <c r="BV114" s="976">
        <v>8269033</v>
      </c>
      <c r="BW114" s="976"/>
      <c r="BX114" s="976"/>
      <c r="BY114" s="976"/>
      <c r="BZ114" s="976"/>
      <c r="CA114" s="976">
        <v>8573139</v>
      </c>
      <c r="CB114" s="976"/>
      <c r="CC114" s="976"/>
      <c r="CD114" s="976"/>
      <c r="CE114" s="976"/>
      <c r="CF114" s="970">
        <v>28.4</v>
      </c>
      <c r="CG114" s="971"/>
      <c r="CH114" s="971"/>
      <c r="CI114" s="971"/>
      <c r="CJ114" s="971"/>
      <c r="CK114" s="1001"/>
      <c r="CL114" s="1002"/>
      <c r="CM114" s="972" t="s">
        <v>468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455</v>
      </c>
      <c r="DH114" s="1015"/>
      <c r="DI114" s="1015"/>
      <c r="DJ114" s="1015"/>
      <c r="DK114" s="1016"/>
      <c r="DL114" s="1017" t="s">
        <v>462</v>
      </c>
      <c r="DM114" s="1015"/>
      <c r="DN114" s="1015"/>
      <c r="DO114" s="1015"/>
      <c r="DP114" s="1016"/>
      <c r="DQ114" s="1017" t="s">
        <v>454</v>
      </c>
      <c r="DR114" s="1015"/>
      <c r="DS114" s="1015"/>
      <c r="DT114" s="1015"/>
      <c r="DU114" s="1016"/>
      <c r="DV114" s="1018" t="s">
        <v>454</v>
      </c>
      <c r="DW114" s="1019"/>
      <c r="DX114" s="1019"/>
      <c r="DY114" s="1019"/>
      <c r="DZ114" s="1020"/>
    </row>
    <row r="115" spans="1:130" s="247" customFormat="1" ht="26.25" customHeight="1" x14ac:dyDescent="0.15">
      <c r="A115" s="1010"/>
      <c r="B115" s="1011"/>
      <c r="C115" s="1006" t="s">
        <v>469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192931</v>
      </c>
      <c r="AB115" s="990"/>
      <c r="AC115" s="990"/>
      <c r="AD115" s="990"/>
      <c r="AE115" s="991"/>
      <c r="AF115" s="992">
        <v>220302</v>
      </c>
      <c r="AG115" s="990"/>
      <c r="AH115" s="990"/>
      <c r="AI115" s="990"/>
      <c r="AJ115" s="991"/>
      <c r="AK115" s="992">
        <v>218885</v>
      </c>
      <c r="AL115" s="990"/>
      <c r="AM115" s="990"/>
      <c r="AN115" s="990"/>
      <c r="AO115" s="991"/>
      <c r="AP115" s="993">
        <v>0.7</v>
      </c>
      <c r="AQ115" s="994"/>
      <c r="AR115" s="994"/>
      <c r="AS115" s="994"/>
      <c r="AT115" s="995"/>
      <c r="AU115" s="956"/>
      <c r="AV115" s="957"/>
      <c r="AW115" s="957"/>
      <c r="AX115" s="957"/>
      <c r="AY115" s="957"/>
      <c r="AZ115" s="1005" t="s">
        <v>470</v>
      </c>
      <c r="BA115" s="1006"/>
      <c r="BB115" s="1006"/>
      <c r="BC115" s="1006"/>
      <c r="BD115" s="1006"/>
      <c r="BE115" s="1006"/>
      <c r="BF115" s="1006"/>
      <c r="BG115" s="1006"/>
      <c r="BH115" s="1006"/>
      <c r="BI115" s="1006"/>
      <c r="BJ115" s="1006"/>
      <c r="BK115" s="1006"/>
      <c r="BL115" s="1006"/>
      <c r="BM115" s="1006"/>
      <c r="BN115" s="1006"/>
      <c r="BO115" s="1006"/>
      <c r="BP115" s="1007"/>
      <c r="BQ115" s="975">
        <v>2511962</v>
      </c>
      <c r="BR115" s="976"/>
      <c r="BS115" s="976"/>
      <c r="BT115" s="976"/>
      <c r="BU115" s="976"/>
      <c r="BV115" s="976">
        <v>1999939</v>
      </c>
      <c r="BW115" s="976"/>
      <c r="BX115" s="976"/>
      <c r="BY115" s="976"/>
      <c r="BZ115" s="976"/>
      <c r="CA115" s="976">
        <v>1579898</v>
      </c>
      <c r="CB115" s="976"/>
      <c r="CC115" s="976"/>
      <c r="CD115" s="976"/>
      <c r="CE115" s="976"/>
      <c r="CF115" s="970">
        <v>5.2</v>
      </c>
      <c r="CG115" s="971"/>
      <c r="CH115" s="971"/>
      <c r="CI115" s="971"/>
      <c r="CJ115" s="971"/>
      <c r="CK115" s="1001"/>
      <c r="CL115" s="1002"/>
      <c r="CM115" s="1005" t="s">
        <v>471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2974561</v>
      </c>
      <c r="DH115" s="1015"/>
      <c r="DI115" s="1015"/>
      <c r="DJ115" s="1015"/>
      <c r="DK115" s="1016"/>
      <c r="DL115" s="1017">
        <v>2937682</v>
      </c>
      <c r="DM115" s="1015"/>
      <c r="DN115" s="1015"/>
      <c r="DO115" s="1015"/>
      <c r="DP115" s="1016"/>
      <c r="DQ115" s="1017">
        <v>2233915</v>
      </c>
      <c r="DR115" s="1015"/>
      <c r="DS115" s="1015"/>
      <c r="DT115" s="1015"/>
      <c r="DU115" s="1016"/>
      <c r="DV115" s="1018">
        <v>7.4</v>
      </c>
      <c r="DW115" s="1019"/>
      <c r="DX115" s="1019"/>
      <c r="DY115" s="1019"/>
      <c r="DZ115" s="1020"/>
    </row>
    <row r="116" spans="1:130" s="247" customFormat="1" ht="26.25" customHeight="1" x14ac:dyDescent="0.15">
      <c r="A116" s="1012"/>
      <c r="B116" s="1013"/>
      <c r="C116" s="1021" t="s">
        <v>472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94</v>
      </c>
      <c r="AB116" s="1015"/>
      <c r="AC116" s="1015"/>
      <c r="AD116" s="1015"/>
      <c r="AE116" s="1016"/>
      <c r="AF116" s="1017" t="s">
        <v>454</v>
      </c>
      <c r="AG116" s="1015"/>
      <c r="AH116" s="1015"/>
      <c r="AI116" s="1015"/>
      <c r="AJ116" s="1016"/>
      <c r="AK116" s="1017" t="s">
        <v>455</v>
      </c>
      <c r="AL116" s="1015"/>
      <c r="AM116" s="1015"/>
      <c r="AN116" s="1015"/>
      <c r="AO116" s="1016"/>
      <c r="AP116" s="1018" t="s">
        <v>389</v>
      </c>
      <c r="AQ116" s="1019"/>
      <c r="AR116" s="1019"/>
      <c r="AS116" s="1019"/>
      <c r="AT116" s="1020"/>
      <c r="AU116" s="956"/>
      <c r="AV116" s="957"/>
      <c r="AW116" s="957"/>
      <c r="AX116" s="957"/>
      <c r="AY116" s="957"/>
      <c r="AZ116" s="1023" t="s">
        <v>473</v>
      </c>
      <c r="BA116" s="1024"/>
      <c r="BB116" s="1024"/>
      <c r="BC116" s="1024"/>
      <c r="BD116" s="1024"/>
      <c r="BE116" s="1024"/>
      <c r="BF116" s="1024"/>
      <c r="BG116" s="1024"/>
      <c r="BH116" s="1024"/>
      <c r="BI116" s="1024"/>
      <c r="BJ116" s="1024"/>
      <c r="BK116" s="1024"/>
      <c r="BL116" s="1024"/>
      <c r="BM116" s="1024"/>
      <c r="BN116" s="1024"/>
      <c r="BO116" s="1024"/>
      <c r="BP116" s="1025"/>
      <c r="BQ116" s="975" t="s">
        <v>454</v>
      </c>
      <c r="BR116" s="976"/>
      <c r="BS116" s="976"/>
      <c r="BT116" s="976"/>
      <c r="BU116" s="976"/>
      <c r="BV116" s="976" t="s">
        <v>454</v>
      </c>
      <c r="BW116" s="976"/>
      <c r="BX116" s="976"/>
      <c r="BY116" s="976"/>
      <c r="BZ116" s="976"/>
      <c r="CA116" s="976" t="s">
        <v>454</v>
      </c>
      <c r="CB116" s="976"/>
      <c r="CC116" s="976"/>
      <c r="CD116" s="976"/>
      <c r="CE116" s="976"/>
      <c r="CF116" s="970" t="s">
        <v>454</v>
      </c>
      <c r="CG116" s="971"/>
      <c r="CH116" s="971"/>
      <c r="CI116" s="971"/>
      <c r="CJ116" s="971"/>
      <c r="CK116" s="1001"/>
      <c r="CL116" s="1002"/>
      <c r="CM116" s="972" t="s">
        <v>474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454</v>
      </c>
      <c r="DH116" s="1015"/>
      <c r="DI116" s="1015"/>
      <c r="DJ116" s="1015"/>
      <c r="DK116" s="1016"/>
      <c r="DL116" s="1017" t="s">
        <v>454</v>
      </c>
      <c r="DM116" s="1015"/>
      <c r="DN116" s="1015"/>
      <c r="DO116" s="1015"/>
      <c r="DP116" s="1016"/>
      <c r="DQ116" s="1017" t="s">
        <v>454</v>
      </c>
      <c r="DR116" s="1015"/>
      <c r="DS116" s="1015"/>
      <c r="DT116" s="1015"/>
      <c r="DU116" s="1016"/>
      <c r="DV116" s="1018" t="s">
        <v>462</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475</v>
      </c>
      <c r="Z117" s="942"/>
      <c r="AA117" s="1032">
        <v>6956552</v>
      </c>
      <c r="AB117" s="1033"/>
      <c r="AC117" s="1033"/>
      <c r="AD117" s="1033"/>
      <c r="AE117" s="1034"/>
      <c r="AF117" s="1035">
        <v>7030045</v>
      </c>
      <c r="AG117" s="1033"/>
      <c r="AH117" s="1033"/>
      <c r="AI117" s="1033"/>
      <c r="AJ117" s="1034"/>
      <c r="AK117" s="1035">
        <v>7286972</v>
      </c>
      <c r="AL117" s="1033"/>
      <c r="AM117" s="1033"/>
      <c r="AN117" s="1033"/>
      <c r="AO117" s="1034"/>
      <c r="AP117" s="1036"/>
      <c r="AQ117" s="1037"/>
      <c r="AR117" s="1037"/>
      <c r="AS117" s="1037"/>
      <c r="AT117" s="1038"/>
      <c r="AU117" s="956"/>
      <c r="AV117" s="957"/>
      <c r="AW117" s="957"/>
      <c r="AX117" s="957"/>
      <c r="AY117" s="957"/>
      <c r="AZ117" s="1023" t="s">
        <v>476</v>
      </c>
      <c r="BA117" s="1024"/>
      <c r="BB117" s="1024"/>
      <c r="BC117" s="1024"/>
      <c r="BD117" s="1024"/>
      <c r="BE117" s="1024"/>
      <c r="BF117" s="1024"/>
      <c r="BG117" s="1024"/>
      <c r="BH117" s="1024"/>
      <c r="BI117" s="1024"/>
      <c r="BJ117" s="1024"/>
      <c r="BK117" s="1024"/>
      <c r="BL117" s="1024"/>
      <c r="BM117" s="1024"/>
      <c r="BN117" s="1024"/>
      <c r="BO117" s="1024"/>
      <c r="BP117" s="1025"/>
      <c r="BQ117" s="975" t="s">
        <v>407</v>
      </c>
      <c r="BR117" s="976"/>
      <c r="BS117" s="976"/>
      <c r="BT117" s="976"/>
      <c r="BU117" s="976"/>
      <c r="BV117" s="976" t="s">
        <v>407</v>
      </c>
      <c r="BW117" s="976"/>
      <c r="BX117" s="976"/>
      <c r="BY117" s="976"/>
      <c r="BZ117" s="976"/>
      <c r="CA117" s="976" t="s">
        <v>407</v>
      </c>
      <c r="CB117" s="976"/>
      <c r="CC117" s="976"/>
      <c r="CD117" s="976"/>
      <c r="CE117" s="976"/>
      <c r="CF117" s="970" t="s">
        <v>427</v>
      </c>
      <c r="CG117" s="971"/>
      <c r="CH117" s="971"/>
      <c r="CI117" s="971"/>
      <c r="CJ117" s="971"/>
      <c r="CK117" s="1001"/>
      <c r="CL117" s="1002"/>
      <c r="CM117" s="972" t="s">
        <v>477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407</v>
      </c>
      <c r="DM117" s="1015"/>
      <c r="DN117" s="1015"/>
      <c r="DO117" s="1015"/>
      <c r="DP117" s="1016"/>
      <c r="DQ117" s="1017" t="s">
        <v>407</v>
      </c>
      <c r="DR117" s="1015"/>
      <c r="DS117" s="1015"/>
      <c r="DT117" s="1015"/>
      <c r="DU117" s="1016"/>
      <c r="DV117" s="1018" t="s">
        <v>478</v>
      </c>
      <c r="DW117" s="1019"/>
      <c r="DX117" s="1019"/>
      <c r="DY117" s="1019"/>
      <c r="DZ117" s="1020"/>
    </row>
    <row r="118" spans="1:130" s="247" customFormat="1" ht="26.25" customHeight="1" x14ac:dyDescent="0.15">
      <c r="A118" s="960" t="s">
        <v>448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446</v>
      </c>
      <c r="AB118" s="941"/>
      <c r="AC118" s="941"/>
      <c r="AD118" s="941"/>
      <c r="AE118" s="942"/>
      <c r="AF118" s="940" t="s">
        <v>306</v>
      </c>
      <c r="AG118" s="941"/>
      <c r="AH118" s="941"/>
      <c r="AI118" s="941"/>
      <c r="AJ118" s="942"/>
      <c r="AK118" s="940" t="s">
        <v>305</v>
      </c>
      <c r="AL118" s="941"/>
      <c r="AM118" s="941"/>
      <c r="AN118" s="941"/>
      <c r="AO118" s="942"/>
      <c r="AP118" s="1027" t="s">
        <v>447</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407</v>
      </c>
      <c r="BR118" s="1054"/>
      <c r="BS118" s="1054"/>
      <c r="BT118" s="1054"/>
      <c r="BU118" s="1054"/>
      <c r="BV118" s="1054" t="s">
        <v>427</v>
      </c>
      <c r="BW118" s="1054"/>
      <c r="BX118" s="1054"/>
      <c r="BY118" s="1054"/>
      <c r="BZ118" s="1054"/>
      <c r="CA118" s="1054" t="s">
        <v>478</v>
      </c>
      <c r="CB118" s="1054"/>
      <c r="CC118" s="1054"/>
      <c r="CD118" s="1054"/>
      <c r="CE118" s="1054"/>
      <c r="CF118" s="970" t="s">
        <v>480</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427</v>
      </c>
      <c r="DH118" s="1015"/>
      <c r="DI118" s="1015"/>
      <c r="DJ118" s="1015"/>
      <c r="DK118" s="1016"/>
      <c r="DL118" s="1017" t="s">
        <v>462</v>
      </c>
      <c r="DM118" s="1015"/>
      <c r="DN118" s="1015"/>
      <c r="DO118" s="1015"/>
      <c r="DP118" s="1016"/>
      <c r="DQ118" s="1017" t="s">
        <v>407</v>
      </c>
      <c r="DR118" s="1015"/>
      <c r="DS118" s="1015"/>
      <c r="DT118" s="1015"/>
      <c r="DU118" s="1016"/>
      <c r="DV118" s="1018" t="s">
        <v>482</v>
      </c>
      <c r="DW118" s="1019"/>
      <c r="DX118" s="1019"/>
      <c r="DY118" s="1019"/>
      <c r="DZ118" s="1020"/>
    </row>
    <row r="119" spans="1:130" s="247" customFormat="1" ht="26.25" customHeight="1" x14ac:dyDescent="0.15">
      <c r="A119" s="1114" t="s">
        <v>451</v>
      </c>
      <c r="B119" s="1000"/>
      <c r="C119" s="979" t="s">
        <v>452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174134</v>
      </c>
      <c r="AB119" s="948"/>
      <c r="AC119" s="948"/>
      <c r="AD119" s="948"/>
      <c r="AE119" s="949"/>
      <c r="AF119" s="950">
        <v>174280</v>
      </c>
      <c r="AG119" s="948"/>
      <c r="AH119" s="948"/>
      <c r="AI119" s="948"/>
      <c r="AJ119" s="949"/>
      <c r="AK119" s="950">
        <v>174429</v>
      </c>
      <c r="AL119" s="948"/>
      <c r="AM119" s="948"/>
      <c r="AN119" s="948"/>
      <c r="AO119" s="949"/>
      <c r="AP119" s="951">
        <v>0.6</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483</v>
      </c>
      <c r="BP119" s="1062"/>
      <c r="BQ119" s="1053">
        <v>101188408</v>
      </c>
      <c r="BR119" s="1054"/>
      <c r="BS119" s="1054"/>
      <c r="BT119" s="1054"/>
      <c r="BU119" s="1054"/>
      <c r="BV119" s="1054">
        <v>102230758</v>
      </c>
      <c r="BW119" s="1054"/>
      <c r="BX119" s="1054"/>
      <c r="BY119" s="1054"/>
      <c r="BZ119" s="1054"/>
      <c r="CA119" s="1054">
        <v>102630074</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531573</v>
      </c>
      <c r="DH119" s="1040"/>
      <c r="DI119" s="1040"/>
      <c r="DJ119" s="1040"/>
      <c r="DK119" s="1041"/>
      <c r="DL119" s="1039">
        <v>485450</v>
      </c>
      <c r="DM119" s="1040"/>
      <c r="DN119" s="1040"/>
      <c r="DO119" s="1040"/>
      <c r="DP119" s="1041"/>
      <c r="DQ119" s="1039">
        <v>440425</v>
      </c>
      <c r="DR119" s="1040"/>
      <c r="DS119" s="1040"/>
      <c r="DT119" s="1040"/>
      <c r="DU119" s="1041"/>
      <c r="DV119" s="1042">
        <v>1.5</v>
      </c>
      <c r="DW119" s="1043"/>
      <c r="DX119" s="1043"/>
      <c r="DY119" s="1043"/>
      <c r="DZ119" s="1044"/>
    </row>
    <row r="120" spans="1:130" s="247" customFormat="1" ht="26.25" customHeight="1" x14ac:dyDescent="0.15">
      <c r="A120" s="1115"/>
      <c r="B120" s="1002"/>
      <c r="C120" s="972" t="s">
        <v>457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407</v>
      </c>
      <c r="AB120" s="1015"/>
      <c r="AC120" s="1015"/>
      <c r="AD120" s="1015"/>
      <c r="AE120" s="1016"/>
      <c r="AF120" s="1017" t="s">
        <v>478</v>
      </c>
      <c r="AG120" s="1015"/>
      <c r="AH120" s="1015"/>
      <c r="AI120" s="1015"/>
      <c r="AJ120" s="1016"/>
      <c r="AK120" s="1017" t="s">
        <v>478</v>
      </c>
      <c r="AL120" s="1015"/>
      <c r="AM120" s="1015"/>
      <c r="AN120" s="1015"/>
      <c r="AO120" s="1016"/>
      <c r="AP120" s="1018" t="s">
        <v>427</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15196115</v>
      </c>
      <c r="BR120" s="983"/>
      <c r="BS120" s="983"/>
      <c r="BT120" s="983"/>
      <c r="BU120" s="983"/>
      <c r="BV120" s="983">
        <v>15971690</v>
      </c>
      <c r="BW120" s="983"/>
      <c r="BX120" s="983"/>
      <c r="BY120" s="983"/>
      <c r="BZ120" s="983"/>
      <c r="CA120" s="983">
        <v>12003311</v>
      </c>
      <c r="CB120" s="983"/>
      <c r="CC120" s="983"/>
      <c r="CD120" s="983"/>
      <c r="CE120" s="983"/>
      <c r="CF120" s="997">
        <v>39.700000000000003</v>
      </c>
      <c r="CG120" s="998"/>
      <c r="CH120" s="998"/>
      <c r="CI120" s="998"/>
      <c r="CJ120" s="998"/>
      <c r="CK120" s="1063" t="s">
        <v>487</v>
      </c>
      <c r="CL120" s="1064"/>
      <c r="CM120" s="1064"/>
      <c r="CN120" s="1064"/>
      <c r="CO120" s="1065"/>
      <c r="CP120" s="1071" t="s">
        <v>419</v>
      </c>
      <c r="CQ120" s="1072"/>
      <c r="CR120" s="1072"/>
      <c r="CS120" s="1072"/>
      <c r="CT120" s="1072"/>
      <c r="CU120" s="1072"/>
      <c r="CV120" s="1072"/>
      <c r="CW120" s="1072"/>
      <c r="CX120" s="1072"/>
      <c r="CY120" s="1072"/>
      <c r="CZ120" s="1072"/>
      <c r="DA120" s="1072"/>
      <c r="DB120" s="1072"/>
      <c r="DC120" s="1072"/>
      <c r="DD120" s="1072"/>
      <c r="DE120" s="1072"/>
      <c r="DF120" s="1073"/>
      <c r="DG120" s="982">
        <v>15474774</v>
      </c>
      <c r="DH120" s="983"/>
      <c r="DI120" s="983"/>
      <c r="DJ120" s="983"/>
      <c r="DK120" s="983"/>
      <c r="DL120" s="983">
        <v>14783314</v>
      </c>
      <c r="DM120" s="983"/>
      <c r="DN120" s="983"/>
      <c r="DO120" s="983"/>
      <c r="DP120" s="983"/>
      <c r="DQ120" s="983">
        <v>14069585</v>
      </c>
      <c r="DR120" s="983"/>
      <c r="DS120" s="983"/>
      <c r="DT120" s="983"/>
      <c r="DU120" s="983"/>
      <c r="DV120" s="984">
        <v>46.5</v>
      </c>
      <c r="DW120" s="984"/>
      <c r="DX120" s="984"/>
      <c r="DY120" s="984"/>
      <c r="DZ120" s="985"/>
    </row>
    <row r="121" spans="1:130" s="247" customFormat="1" ht="26.25" customHeight="1" x14ac:dyDescent="0.15">
      <c r="A121" s="1115"/>
      <c r="B121" s="1002"/>
      <c r="C121" s="1023" t="s">
        <v>488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407</v>
      </c>
      <c r="AB121" s="1015"/>
      <c r="AC121" s="1015"/>
      <c r="AD121" s="1015"/>
      <c r="AE121" s="1016"/>
      <c r="AF121" s="1017" t="s">
        <v>482</v>
      </c>
      <c r="AG121" s="1015"/>
      <c r="AH121" s="1015"/>
      <c r="AI121" s="1015"/>
      <c r="AJ121" s="1016"/>
      <c r="AK121" s="1017" t="s">
        <v>407</v>
      </c>
      <c r="AL121" s="1015"/>
      <c r="AM121" s="1015"/>
      <c r="AN121" s="1015"/>
      <c r="AO121" s="1016"/>
      <c r="AP121" s="1018" t="s">
        <v>478</v>
      </c>
      <c r="AQ121" s="1019"/>
      <c r="AR121" s="1019"/>
      <c r="AS121" s="1019"/>
      <c r="AT121" s="1020"/>
      <c r="AU121" s="1048"/>
      <c r="AV121" s="1049"/>
      <c r="AW121" s="1049"/>
      <c r="AX121" s="1049"/>
      <c r="AY121" s="1050"/>
      <c r="AZ121" s="1005" t="s">
        <v>489</v>
      </c>
      <c r="BA121" s="1006"/>
      <c r="BB121" s="1006"/>
      <c r="BC121" s="1006"/>
      <c r="BD121" s="1006"/>
      <c r="BE121" s="1006"/>
      <c r="BF121" s="1006"/>
      <c r="BG121" s="1006"/>
      <c r="BH121" s="1006"/>
      <c r="BI121" s="1006"/>
      <c r="BJ121" s="1006"/>
      <c r="BK121" s="1006"/>
      <c r="BL121" s="1006"/>
      <c r="BM121" s="1006"/>
      <c r="BN121" s="1006"/>
      <c r="BO121" s="1006"/>
      <c r="BP121" s="1007"/>
      <c r="BQ121" s="975">
        <v>23108069</v>
      </c>
      <c r="BR121" s="976"/>
      <c r="BS121" s="976"/>
      <c r="BT121" s="976"/>
      <c r="BU121" s="976"/>
      <c r="BV121" s="976">
        <v>21859490</v>
      </c>
      <c r="BW121" s="976"/>
      <c r="BX121" s="976"/>
      <c r="BY121" s="976"/>
      <c r="BZ121" s="976"/>
      <c r="CA121" s="976">
        <v>18597555</v>
      </c>
      <c r="CB121" s="976"/>
      <c r="CC121" s="976"/>
      <c r="CD121" s="976"/>
      <c r="CE121" s="976"/>
      <c r="CF121" s="970">
        <v>61.5</v>
      </c>
      <c r="CG121" s="971"/>
      <c r="CH121" s="971"/>
      <c r="CI121" s="971"/>
      <c r="CJ121" s="971"/>
      <c r="CK121" s="1066"/>
      <c r="CL121" s="1067"/>
      <c r="CM121" s="1067"/>
      <c r="CN121" s="1067"/>
      <c r="CO121" s="1068"/>
      <c r="CP121" s="1076" t="s">
        <v>490</v>
      </c>
      <c r="CQ121" s="1077"/>
      <c r="CR121" s="1077"/>
      <c r="CS121" s="1077"/>
      <c r="CT121" s="1077"/>
      <c r="CU121" s="1077"/>
      <c r="CV121" s="1077"/>
      <c r="CW121" s="1077"/>
      <c r="CX121" s="1077"/>
      <c r="CY121" s="1077"/>
      <c r="CZ121" s="1077"/>
      <c r="DA121" s="1077"/>
      <c r="DB121" s="1077"/>
      <c r="DC121" s="1077"/>
      <c r="DD121" s="1077"/>
      <c r="DE121" s="1077"/>
      <c r="DF121" s="1078"/>
      <c r="DG121" s="975">
        <v>1853676</v>
      </c>
      <c r="DH121" s="976"/>
      <c r="DI121" s="976"/>
      <c r="DJ121" s="976"/>
      <c r="DK121" s="976"/>
      <c r="DL121" s="976">
        <v>2034574</v>
      </c>
      <c r="DM121" s="976"/>
      <c r="DN121" s="976"/>
      <c r="DO121" s="976"/>
      <c r="DP121" s="976"/>
      <c r="DQ121" s="976">
        <v>1893878</v>
      </c>
      <c r="DR121" s="976"/>
      <c r="DS121" s="976"/>
      <c r="DT121" s="976"/>
      <c r="DU121" s="976"/>
      <c r="DV121" s="977">
        <v>6.3</v>
      </c>
      <c r="DW121" s="977"/>
      <c r="DX121" s="977"/>
      <c r="DY121" s="977"/>
      <c r="DZ121" s="978"/>
    </row>
    <row r="122" spans="1:130" s="247" customFormat="1" ht="26.25" customHeight="1" x14ac:dyDescent="0.15">
      <c r="A122" s="1115"/>
      <c r="B122" s="1002"/>
      <c r="C122" s="972" t="s">
        <v>468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427</v>
      </c>
      <c r="AB122" s="1015"/>
      <c r="AC122" s="1015"/>
      <c r="AD122" s="1015"/>
      <c r="AE122" s="1016"/>
      <c r="AF122" s="1017" t="s">
        <v>478</v>
      </c>
      <c r="AG122" s="1015"/>
      <c r="AH122" s="1015"/>
      <c r="AI122" s="1015"/>
      <c r="AJ122" s="1016"/>
      <c r="AK122" s="1017" t="s">
        <v>407</v>
      </c>
      <c r="AL122" s="1015"/>
      <c r="AM122" s="1015"/>
      <c r="AN122" s="1015"/>
      <c r="AO122" s="1016"/>
      <c r="AP122" s="1018" t="s">
        <v>478</v>
      </c>
      <c r="AQ122" s="1019"/>
      <c r="AR122" s="1019"/>
      <c r="AS122" s="1019"/>
      <c r="AT122" s="1020"/>
      <c r="AU122" s="1048"/>
      <c r="AV122" s="1049"/>
      <c r="AW122" s="1049"/>
      <c r="AX122" s="1049"/>
      <c r="AY122" s="1050"/>
      <c r="AZ122" s="1030" t="s">
        <v>491</v>
      </c>
      <c r="BA122" s="1021"/>
      <c r="BB122" s="1021"/>
      <c r="BC122" s="1021"/>
      <c r="BD122" s="1021"/>
      <c r="BE122" s="1021"/>
      <c r="BF122" s="1021"/>
      <c r="BG122" s="1021"/>
      <c r="BH122" s="1021"/>
      <c r="BI122" s="1021"/>
      <c r="BJ122" s="1021"/>
      <c r="BK122" s="1021"/>
      <c r="BL122" s="1021"/>
      <c r="BM122" s="1021"/>
      <c r="BN122" s="1021"/>
      <c r="BO122" s="1021"/>
      <c r="BP122" s="1022"/>
      <c r="BQ122" s="1053">
        <v>61151385</v>
      </c>
      <c r="BR122" s="1054"/>
      <c r="BS122" s="1054"/>
      <c r="BT122" s="1054"/>
      <c r="BU122" s="1054"/>
      <c r="BV122" s="1054">
        <v>61265631</v>
      </c>
      <c r="BW122" s="1054"/>
      <c r="BX122" s="1054"/>
      <c r="BY122" s="1054"/>
      <c r="BZ122" s="1054"/>
      <c r="CA122" s="1054">
        <v>60820058</v>
      </c>
      <c r="CB122" s="1054"/>
      <c r="CC122" s="1054"/>
      <c r="CD122" s="1054"/>
      <c r="CE122" s="1054"/>
      <c r="CF122" s="1074">
        <v>201.2</v>
      </c>
      <c r="CG122" s="1075"/>
      <c r="CH122" s="1075"/>
      <c r="CI122" s="1075"/>
      <c r="CJ122" s="1075"/>
      <c r="CK122" s="1066"/>
      <c r="CL122" s="1067"/>
      <c r="CM122" s="1067"/>
      <c r="CN122" s="1067"/>
      <c r="CO122" s="1068"/>
      <c r="CP122" s="1076" t="s">
        <v>492</v>
      </c>
      <c r="CQ122" s="1077"/>
      <c r="CR122" s="1077"/>
      <c r="CS122" s="1077"/>
      <c r="CT122" s="1077"/>
      <c r="CU122" s="1077"/>
      <c r="CV122" s="1077"/>
      <c r="CW122" s="1077"/>
      <c r="CX122" s="1077"/>
      <c r="CY122" s="1077"/>
      <c r="CZ122" s="1077"/>
      <c r="DA122" s="1077"/>
      <c r="DB122" s="1077"/>
      <c r="DC122" s="1077"/>
      <c r="DD122" s="1077"/>
      <c r="DE122" s="1077"/>
      <c r="DF122" s="1078"/>
      <c r="DG122" s="975">
        <v>1505249</v>
      </c>
      <c r="DH122" s="976"/>
      <c r="DI122" s="976"/>
      <c r="DJ122" s="976"/>
      <c r="DK122" s="976"/>
      <c r="DL122" s="976">
        <v>1391871</v>
      </c>
      <c r="DM122" s="976"/>
      <c r="DN122" s="976"/>
      <c r="DO122" s="976"/>
      <c r="DP122" s="976"/>
      <c r="DQ122" s="976">
        <v>1277375</v>
      </c>
      <c r="DR122" s="976"/>
      <c r="DS122" s="976"/>
      <c r="DT122" s="976"/>
      <c r="DU122" s="976"/>
      <c r="DV122" s="977">
        <v>4.2</v>
      </c>
      <c r="DW122" s="977"/>
      <c r="DX122" s="977"/>
      <c r="DY122" s="977"/>
      <c r="DZ122" s="978"/>
    </row>
    <row r="123" spans="1:130" s="247" customFormat="1" ht="26.25" customHeight="1" x14ac:dyDescent="0.15">
      <c r="A123" s="1115"/>
      <c r="B123" s="1002"/>
      <c r="C123" s="972" t="s">
        <v>474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462</v>
      </c>
      <c r="AB123" s="1015"/>
      <c r="AC123" s="1015"/>
      <c r="AD123" s="1015"/>
      <c r="AE123" s="1016"/>
      <c r="AF123" s="1017" t="s">
        <v>407</v>
      </c>
      <c r="AG123" s="1015"/>
      <c r="AH123" s="1015"/>
      <c r="AI123" s="1015"/>
      <c r="AJ123" s="1016"/>
      <c r="AK123" s="1017" t="s">
        <v>462</v>
      </c>
      <c r="AL123" s="1015"/>
      <c r="AM123" s="1015"/>
      <c r="AN123" s="1015"/>
      <c r="AO123" s="1016"/>
      <c r="AP123" s="1018" t="s">
        <v>427</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493</v>
      </c>
      <c r="BP123" s="1062"/>
      <c r="BQ123" s="1121">
        <v>99455569</v>
      </c>
      <c r="BR123" s="1122"/>
      <c r="BS123" s="1122"/>
      <c r="BT123" s="1122"/>
      <c r="BU123" s="1122"/>
      <c r="BV123" s="1122">
        <v>99096811</v>
      </c>
      <c r="BW123" s="1122"/>
      <c r="BX123" s="1122"/>
      <c r="BY123" s="1122"/>
      <c r="BZ123" s="1122"/>
      <c r="CA123" s="1122">
        <v>91420924</v>
      </c>
      <c r="CB123" s="1122"/>
      <c r="CC123" s="1122"/>
      <c r="CD123" s="1122"/>
      <c r="CE123" s="1122"/>
      <c r="CF123" s="1055"/>
      <c r="CG123" s="1056"/>
      <c r="CH123" s="1056"/>
      <c r="CI123" s="1056"/>
      <c r="CJ123" s="1057"/>
      <c r="CK123" s="1066"/>
      <c r="CL123" s="1067"/>
      <c r="CM123" s="1067"/>
      <c r="CN123" s="1067"/>
      <c r="CO123" s="1068"/>
      <c r="CP123" s="1076" t="s">
        <v>494</v>
      </c>
      <c r="CQ123" s="1077"/>
      <c r="CR123" s="1077"/>
      <c r="CS123" s="1077"/>
      <c r="CT123" s="1077"/>
      <c r="CU123" s="1077"/>
      <c r="CV123" s="1077"/>
      <c r="CW123" s="1077"/>
      <c r="CX123" s="1077"/>
      <c r="CY123" s="1077"/>
      <c r="CZ123" s="1077"/>
      <c r="DA123" s="1077"/>
      <c r="DB123" s="1077"/>
      <c r="DC123" s="1077"/>
      <c r="DD123" s="1077"/>
      <c r="DE123" s="1077"/>
      <c r="DF123" s="1078"/>
      <c r="DG123" s="1014">
        <v>434443</v>
      </c>
      <c r="DH123" s="1015"/>
      <c r="DI123" s="1015"/>
      <c r="DJ123" s="1015"/>
      <c r="DK123" s="1016"/>
      <c r="DL123" s="1017">
        <v>442643</v>
      </c>
      <c r="DM123" s="1015"/>
      <c r="DN123" s="1015"/>
      <c r="DO123" s="1015"/>
      <c r="DP123" s="1016"/>
      <c r="DQ123" s="1017">
        <v>485848</v>
      </c>
      <c r="DR123" s="1015"/>
      <c r="DS123" s="1015"/>
      <c r="DT123" s="1015"/>
      <c r="DU123" s="1016"/>
      <c r="DV123" s="1018">
        <v>1.6</v>
      </c>
      <c r="DW123" s="1019"/>
      <c r="DX123" s="1019"/>
      <c r="DY123" s="1019"/>
      <c r="DZ123" s="1020"/>
    </row>
    <row r="124" spans="1:130" s="247" customFormat="1" ht="26.25" customHeight="1" thickBot="1" x14ac:dyDescent="0.2">
      <c r="A124" s="1115"/>
      <c r="B124" s="1002"/>
      <c r="C124" s="972" t="s">
        <v>477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427</v>
      </c>
      <c r="AB124" s="1015"/>
      <c r="AC124" s="1015"/>
      <c r="AD124" s="1015"/>
      <c r="AE124" s="1016"/>
      <c r="AF124" s="1017" t="s">
        <v>478</v>
      </c>
      <c r="AG124" s="1015"/>
      <c r="AH124" s="1015"/>
      <c r="AI124" s="1015"/>
      <c r="AJ124" s="1016"/>
      <c r="AK124" s="1017" t="s">
        <v>462</v>
      </c>
      <c r="AL124" s="1015"/>
      <c r="AM124" s="1015"/>
      <c r="AN124" s="1015"/>
      <c r="AO124" s="1016"/>
      <c r="AP124" s="1018" t="s">
        <v>427</v>
      </c>
      <c r="AQ124" s="1019"/>
      <c r="AR124" s="1019"/>
      <c r="AS124" s="1019"/>
      <c r="AT124" s="1020"/>
      <c r="AU124" s="1117" t="s">
        <v>495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5.7</v>
      </c>
      <c r="BR124" s="1084"/>
      <c r="BS124" s="1084"/>
      <c r="BT124" s="1084"/>
      <c r="BU124" s="1084"/>
      <c r="BV124" s="1084">
        <v>10.3</v>
      </c>
      <c r="BW124" s="1084"/>
      <c r="BX124" s="1084"/>
      <c r="BY124" s="1084"/>
      <c r="BZ124" s="1084"/>
      <c r="CA124" s="1084">
        <v>37</v>
      </c>
      <c r="CB124" s="1084"/>
      <c r="CC124" s="1084"/>
      <c r="CD124" s="1084"/>
      <c r="CE124" s="1084"/>
      <c r="CF124" s="1085"/>
      <c r="CG124" s="1086"/>
      <c r="CH124" s="1086"/>
      <c r="CI124" s="1086"/>
      <c r="CJ124" s="1087"/>
      <c r="CK124" s="1069"/>
      <c r="CL124" s="1069"/>
      <c r="CM124" s="1069"/>
      <c r="CN124" s="1069"/>
      <c r="CO124" s="1070"/>
      <c r="CP124" s="1076" t="s">
        <v>496</v>
      </c>
      <c r="CQ124" s="1077"/>
      <c r="CR124" s="1077"/>
      <c r="CS124" s="1077"/>
      <c r="CT124" s="1077"/>
      <c r="CU124" s="1077"/>
      <c r="CV124" s="1077"/>
      <c r="CW124" s="1077"/>
      <c r="CX124" s="1077"/>
      <c r="CY124" s="1077"/>
      <c r="CZ124" s="1077"/>
      <c r="DA124" s="1077"/>
      <c r="DB124" s="1077"/>
      <c r="DC124" s="1077"/>
      <c r="DD124" s="1077"/>
      <c r="DE124" s="1077"/>
      <c r="DF124" s="1078"/>
      <c r="DG124" s="1061">
        <v>441924</v>
      </c>
      <c r="DH124" s="1040"/>
      <c r="DI124" s="1040"/>
      <c r="DJ124" s="1040"/>
      <c r="DK124" s="1041"/>
      <c r="DL124" s="1039">
        <v>401955</v>
      </c>
      <c r="DM124" s="1040"/>
      <c r="DN124" s="1040"/>
      <c r="DO124" s="1040"/>
      <c r="DP124" s="1041"/>
      <c r="DQ124" s="1039">
        <v>365396</v>
      </c>
      <c r="DR124" s="1040"/>
      <c r="DS124" s="1040"/>
      <c r="DT124" s="1040"/>
      <c r="DU124" s="1041"/>
      <c r="DV124" s="1042">
        <v>1.2</v>
      </c>
      <c r="DW124" s="1043"/>
      <c r="DX124" s="1043"/>
      <c r="DY124" s="1043"/>
      <c r="DZ124" s="1044"/>
    </row>
    <row r="125" spans="1:130" s="247" customFormat="1" ht="26.25" customHeight="1" x14ac:dyDescent="0.15">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462</v>
      </c>
      <c r="AB125" s="1015"/>
      <c r="AC125" s="1015"/>
      <c r="AD125" s="1015"/>
      <c r="AE125" s="1016"/>
      <c r="AF125" s="1017" t="s">
        <v>427</v>
      </c>
      <c r="AG125" s="1015"/>
      <c r="AH125" s="1015"/>
      <c r="AI125" s="1015"/>
      <c r="AJ125" s="1016"/>
      <c r="AK125" s="1017" t="s">
        <v>478</v>
      </c>
      <c r="AL125" s="1015"/>
      <c r="AM125" s="1015"/>
      <c r="AN125" s="1015"/>
      <c r="AO125" s="1016"/>
      <c r="AP125" s="1018" t="s">
        <v>427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497</v>
      </c>
      <c r="CL125" s="1064"/>
      <c r="CM125" s="1064"/>
      <c r="CN125" s="1064"/>
      <c r="CO125" s="1065"/>
      <c r="CP125" s="996" t="s">
        <v>498</v>
      </c>
      <c r="CQ125" s="945"/>
      <c r="CR125" s="945"/>
      <c r="CS125" s="945"/>
      <c r="CT125" s="945"/>
      <c r="CU125" s="945"/>
      <c r="CV125" s="945"/>
      <c r="CW125" s="945"/>
      <c r="CX125" s="945"/>
      <c r="CY125" s="945"/>
      <c r="CZ125" s="945"/>
      <c r="DA125" s="945"/>
      <c r="DB125" s="945"/>
      <c r="DC125" s="945"/>
      <c r="DD125" s="945"/>
      <c r="DE125" s="945"/>
      <c r="DF125" s="946"/>
      <c r="DG125" s="982" t="s">
        <v>478</v>
      </c>
      <c r="DH125" s="983"/>
      <c r="DI125" s="983"/>
      <c r="DJ125" s="983"/>
      <c r="DK125" s="983"/>
      <c r="DL125" s="983" t="s">
        <v>478</v>
      </c>
      <c r="DM125" s="983"/>
      <c r="DN125" s="983"/>
      <c r="DO125" s="983"/>
      <c r="DP125" s="983"/>
      <c r="DQ125" s="983" t="s">
        <v>480</v>
      </c>
      <c r="DR125" s="983"/>
      <c r="DS125" s="983"/>
      <c r="DT125" s="983"/>
      <c r="DU125" s="983"/>
      <c r="DV125" s="984" t="s">
        <v>478</v>
      </c>
      <c r="DW125" s="984"/>
      <c r="DX125" s="984"/>
      <c r="DY125" s="984"/>
      <c r="DZ125" s="985"/>
    </row>
    <row r="126" spans="1:130" s="247" customFormat="1" ht="26.25" customHeight="1" thickBot="1" x14ac:dyDescent="0.2">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18797</v>
      </c>
      <c r="AB126" s="1015"/>
      <c r="AC126" s="1015"/>
      <c r="AD126" s="1015"/>
      <c r="AE126" s="1016"/>
      <c r="AF126" s="1017">
        <v>46022</v>
      </c>
      <c r="AG126" s="1015"/>
      <c r="AH126" s="1015"/>
      <c r="AI126" s="1015"/>
      <c r="AJ126" s="1016"/>
      <c r="AK126" s="1017">
        <v>44456</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499</v>
      </c>
      <c r="CQ126" s="1006"/>
      <c r="CR126" s="1006"/>
      <c r="CS126" s="1006"/>
      <c r="CT126" s="1006"/>
      <c r="CU126" s="1006"/>
      <c r="CV126" s="1006"/>
      <c r="CW126" s="1006"/>
      <c r="CX126" s="1006"/>
      <c r="CY126" s="1006"/>
      <c r="CZ126" s="1006"/>
      <c r="DA126" s="1006"/>
      <c r="DB126" s="1006"/>
      <c r="DC126" s="1006"/>
      <c r="DD126" s="1006"/>
      <c r="DE126" s="1006"/>
      <c r="DF126" s="1007"/>
      <c r="DG126" s="975">
        <v>2511962</v>
      </c>
      <c r="DH126" s="976"/>
      <c r="DI126" s="976"/>
      <c r="DJ126" s="976"/>
      <c r="DK126" s="976"/>
      <c r="DL126" s="976">
        <v>1999939</v>
      </c>
      <c r="DM126" s="976"/>
      <c r="DN126" s="976"/>
      <c r="DO126" s="976"/>
      <c r="DP126" s="976"/>
      <c r="DQ126" s="976">
        <v>1579898</v>
      </c>
      <c r="DR126" s="976"/>
      <c r="DS126" s="976"/>
      <c r="DT126" s="976"/>
      <c r="DU126" s="976"/>
      <c r="DV126" s="977">
        <v>5.2</v>
      </c>
      <c r="DW126" s="977"/>
      <c r="DX126" s="977"/>
      <c r="DY126" s="977"/>
      <c r="DZ126" s="978"/>
    </row>
    <row r="127" spans="1:130" s="247" customFormat="1" ht="26.25" customHeight="1" x14ac:dyDescent="0.15">
      <c r="A127" s="1116"/>
      <c r="B127" s="1004"/>
      <c r="C127" s="1058" t="s">
        <v>500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427</v>
      </c>
      <c r="AB127" s="1015"/>
      <c r="AC127" s="1015"/>
      <c r="AD127" s="1015"/>
      <c r="AE127" s="1016"/>
      <c r="AF127" s="1017" t="s">
        <v>478</v>
      </c>
      <c r="AG127" s="1015"/>
      <c r="AH127" s="1015"/>
      <c r="AI127" s="1015"/>
      <c r="AJ127" s="1016"/>
      <c r="AK127" s="1017" t="s">
        <v>407</v>
      </c>
      <c r="AL127" s="1015"/>
      <c r="AM127" s="1015"/>
      <c r="AN127" s="1015"/>
      <c r="AO127" s="1016"/>
      <c r="AP127" s="1018" t="s">
        <v>407</v>
      </c>
      <c r="AQ127" s="1019"/>
      <c r="AR127" s="1019"/>
      <c r="AS127" s="1019"/>
      <c r="AT127" s="1020"/>
      <c r="AU127" s="283"/>
      <c r="AV127" s="283"/>
      <c r="AW127" s="283"/>
      <c r="AX127" s="1088" t="s">
        <v>501</v>
      </c>
      <c r="AY127" s="1089"/>
      <c r="AZ127" s="1089"/>
      <c r="BA127" s="1089"/>
      <c r="BB127" s="1089"/>
      <c r="BC127" s="1089"/>
      <c r="BD127" s="1089"/>
      <c r="BE127" s="1090"/>
      <c r="BF127" s="1091" t="s">
        <v>502</v>
      </c>
      <c r="BG127" s="1089"/>
      <c r="BH127" s="1089"/>
      <c r="BI127" s="1089"/>
      <c r="BJ127" s="1089"/>
      <c r="BK127" s="1089"/>
      <c r="BL127" s="1090"/>
      <c r="BM127" s="1091" t="s">
        <v>503</v>
      </c>
      <c r="BN127" s="1089"/>
      <c r="BO127" s="1089"/>
      <c r="BP127" s="1089"/>
      <c r="BQ127" s="1089"/>
      <c r="BR127" s="1089"/>
      <c r="BS127" s="1090"/>
      <c r="BT127" s="1091" t="s">
        <v>504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505</v>
      </c>
      <c r="CQ127" s="1006"/>
      <c r="CR127" s="1006"/>
      <c r="CS127" s="1006"/>
      <c r="CT127" s="1006"/>
      <c r="CU127" s="1006"/>
      <c r="CV127" s="1006"/>
      <c r="CW127" s="1006"/>
      <c r="CX127" s="1006"/>
      <c r="CY127" s="1006"/>
      <c r="CZ127" s="1006"/>
      <c r="DA127" s="1006"/>
      <c r="DB127" s="1006"/>
      <c r="DC127" s="1006"/>
      <c r="DD127" s="1006"/>
      <c r="DE127" s="1006"/>
      <c r="DF127" s="1007"/>
      <c r="DG127" s="975" t="s">
        <v>482</v>
      </c>
      <c r="DH127" s="976"/>
      <c r="DI127" s="976"/>
      <c r="DJ127" s="976"/>
      <c r="DK127" s="976"/>
      <c r="DL127" s="976" t="s">
        <v>480</v>
      </c>
      <c r="DM127" s="976"/>
      <c r="DN127" s="976"/>
      <c r="DO127" s="976"/>
      <c r="DP127" s="976"/>
      <c r="DQ127" s="976" t="s">
        <v>407</v>
      </c>
      <c r="DR127" s="976"/>
      <c r="DS127" s="976"/>
      <c r="DT127" s="976"/>
      <c r="DU127" s="976"/>
      <c r="DV127" s="977" t="s">
        <v>480</v>
      </c>
      <c r="DW127" s="977"/>
      <c r="DX127" s="977"/>
      <c r="DY127" s="977"/>
      <c r="DZ127" s="978"/>
    </row>
    <row r="128" spans="1:130" s="247" customFormat="1" ht="26.25" customHeight="1" thickBot="1" x14ac:dyDescent="0.2">
      <c r="A128" s="1099" t="s">
        <v>506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507</v>
      </c>
      <c r="X128" s="1101"/>
      <c r="Y128" s="1101"/>
      <c r="Z128" s="1102"/>
      <c r="AA128" s="1103">
        <v>1748312</v>
      </c>
      <c r="AB128" s="1104"/>
      <c r="AC128" s="1104"/>
      <c r="AD128" s="1104"/>
      <c r="AE128" s="1105"/>
      <c r="AF128" s="1106">
        <v>1781035</v>
      </c>
      <c r="AG128" s="1104"/>
      <c r="AH128" s="1104"/>
      <c r="AI128" s="1104"/>
      <c r="AJ128" s="1105"/>
      <c r="AK128" s="1106">
        <v>1751731</v>
      </c>
      <c r="AL128" s="1104"/>
      <c r="AM128" s="1104"/>
      <c r="AN128" s="1104"/>
      <c r="AO128" s="1105"/>
      <c r="AP128" s="1107"/>
      <c r="AQ128" s="1108"/>
      <c r="AR128" s="1108"/>
      <c r="AS128" s="1108"/>
      <c r="AT128" s="1109"/>
      <c r="AU128" s="283"/>
      <c r="AV128" s="283"/>
      <c r="AW128" s="283"/>
      <c r="AX128" s="944" t="s">
        <v>508</v>
      </c>
      <c r="AY128" s="945"/>
      <c r="AZ128" s="945"/>
      <c r="BA128" s="945"/>
      <c r="BB128" s="945"/>
      <c r="BC128" s="945"/>
      <c r="BD128" s="945"/>
      <c r="BE128" s="946"/>
      <c r="BF128" s="1110" t="s">
        <v>478</v>
      </c>
      <c r="BG128" s="1111"/>
      <c r="BH128" s="1111"/>
      <c r="BI128" s="1111"/>
      <c r="BJ128" s="1111"/>
      <c r="BK128" s="1111"/>
      <c r="BL128" s="1112"/>
      <c r="BM128" s="1110">
        <v>11.6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509</v>
      </c>
      <c r="CQ128" s="1093"/>
      <c r="CR128" s="1093"/>
      <c r="CS128" s="1093"/>
      <c r="CT128" s="1093"/>
      <c r="CU128" s="1093"/>
      <c r="CV128" s="1093"/>
      <c r="CW128" s="1093"/>
      <c r="CX128" s="1093"/>
      <c r="CY128" s="1093"/>
      <c r="CZ128" s="1093"/>
      <c r="DA128" s="1093"/>
      <c r="DB128" s="1093"/>
      <c r="DC128" s="1093"/>
      <c r="DD128" s="1093"/>
      <c r="DE128" s="1093"/>
      <c r="DF128" s="1094"/>
      <c r="DG128" s="1095" t="s">
        <v>407</v>
      </c>
      <c r="DH128" s="1096"/>
      <c r="DI128" s="1096"/>
      <c r="DJ128" s="1096"/>
      <c r="DK128" s="1096"/>
      <c r="DL128" s="1096" t="s">
        <v>427</v>
      </c>
      <c r="DM128" s="1096"/>
      <c r="DN128" s="1096"/>
      <c r="DO128" s="1096"/>
      <c r="DP128" s="1096"/>
      <c r="DQ128" s="1096" t="s">
        <v>462</v>
      </c>
      <c r="DR128" s="1096"/>
      <c r="DS128" s="1096"/>
      <c r="DT128" s="1096"/>
      <c r="DU128" s="1096"/>
      <c r="DV128" s="1097" t="s">
        <v>427</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510</v>
      </c>
      <c r="X129" s="1130"/>
      <c r="Y129" s="1130"/>
      <c r="Z129" s="1131"/>
      <c r="AA129" s="1014">
        <v>35162131</v>
      </c>
      <c r="AB129" s="1015"/>
      <c r="AC129" s="1015"/>
      <c r="AD129" s="1015"/>
      <c r="AE129" s="1016"/>
      <c r="AF129" s="1017">
        <v>35243702</v>
      </c>
      <c r="AG129" s="1015"/>
      <c r="AH129" s="1015"/>
      <c r="AI129" s="1015"/>
      <c r="AJ129" s="1016"/>
      <c r="AK129" s="1017">
        <v>35293164</v>
      </c>
      <c r="AL129" s="1015"/>
      <c r="AM129" s="1015"/>
      <c r="AN129" s="1015"/>
      <c r="AO129" s="1016"/>
      <c r="AP129" s="1132"/>
      <c r="AQ129" s="1133"/>
      <c r="AR129" s="1133"/>
      <c r="AS129" s="1133"/>
      <c r="AT129" s="1134"/>
      <c r="AU129" s="285"/>
      <c r="AV129" s="285"/>
      <c r="AW129" s="285"/>
      <c r="AX129" s="1123" t="s">
        <v>511</v>
      </c>
      <c r="AY129" s="1006"/>
      <c r="AZ129" s="1006"/>
      <c r="BA129" s="1006"/>
      <c r="BB129" s="1006"/>
      <c r="BC129" s="1006"/>
      <c r="BD129" s="1006"/>
      <c r="BE129" s="1007"/>
      <c r="BF129" s="1124" t="s">
        <v>462</v>
      </c>
      <c r="BG129" s="1125"/>
      <c r="BH129" s="1125"/>
      <c r="BI129" s="1125"/>
      <c r="BJ129" s="1125"/>
      <c r="BK129" s="1125"/>
      <c r="BL129" s="1126"/>
      <c r="BM129" s="1124">
        <v>16.600000000000001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513</v>
      </c>
      <c r="X130" s="1130"/>
      <c r="Y130" s="1130"/>
      <c r="Z130" s="1131"/>
      <c r="AA130" s="1014">
        <v>5004947</v>
      </c>
      <c r="AB130" s="1015"/>
      <c r="AC130" s="1015"/>
      <c r="AD130" s="1015"/>
      <c r="AE130" s="1016"/>
      <c r="AF130" s="1017">
        <v>5050972</v>
      </c>
      <c r="AG130" s="1015"/>
      <c r="AH130" s="1015"/>
      <c r="AI130" s="1015"/>
      <c r="AJ130" s="1016"/>
      <c r="AK130" s="1017">
        <v>5066824</v>
      </c>
      <c r="AL130" s="1015"/>
      <c r="AM130" s="1015"/>
      <c r="AN130" s="1015"/>
      <c r="AO130" s="1016"/>
      <c r="AP130" s="1132"/>
      <c r="AQ130" s="1133"/>
      <c r="AR130" s="1133"/>
      <c r="AS130" s="1133"/>
      <c r="AT130" s="1134"/>
      <c r="AU130" s="285"/>
      <c r="AV130" s="285"/>
      <c r="AW130" s="285"/>
      <c r="AX130" s="1123" t="s">
        <v>514</v>
      </c>
      <c r="AY130" s="1006"/>
      <c r="AZ130" s="1006"/>
      <c r="BA130" s="1006"/>
      <c r="BB130" s="1006"/>
      <c r="BC130" s="1006"/>
      <c r="BD130" s="1006"/>
      <c r="BE130" s="1007"/>
      <c r="BF130" s="1160">
        <v>0.9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515</v>
      </c>
      <c r="X131" s="1168"/>
      <c r="Y131" s="1168"/>
      <c r="Z131" s="1169"/>
      <c r="AA131" s="1061">
        <v>30157184</v>
      </c>
      <c r="AB131" s="1040"/>
      <c r="AC131" s="1040"/>
      <c r="AD131" s="1040"/>
      <c r="AE131" s="1041"/>
      <c r="AF131" s="1039">
        <v>30192730</v>
      </c>
      <c r="AG131" s="1040"/>
      <c r="AH131" s="1040"/>
      <c r="AI131" s="1040"/>
      <c r="AJ131" s="1041"/>
      <c r="AK131" s="1039">
        <v>30226340</v>
      </c>
      <c r="AL131" s="1040"/>
      <c r="AM131" s="1040"/>
      <c r="AN131" s="1040"/>
      <c r="AO131" s="1041"/>
      <c r="AP131" s="1170"/>
      <c r="AQ131" s="1171"/>
      <c r="AR131" s="1171"/>
      <c r="AS131" s="1171"/>
      <c r="AT131" s="1172"/>
      <c r="AU131" s="285"/>
      <c r="AV131" s="285"/>
      <c r="AW131" s="285"/>
      <c r="AX131" s="1142" t="s">
        <v>516</v>
      </c>
      <c r="AY131" s="1093"/>
      <c r="AZ131" s="1093"/>
      <c r="BA131" s="1093"/>
      <c r="BB131" s="1093"/>
      <c r="BC131" s="1093"/>
      <c r="BD131" s="1093"/>
      <c r="BE131" s="1094"/>
      <c r="BF131" s="1143">
        <v>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518</v>
      </c>
      <c r="W132" s="1153"/>
      <c r="X132" s="1153"/>
      <c r="Y132" s="1153"/>
      <c r="Z132" s="1154"/>
      <c r="AA132" s="1155">
        <v>0.67411134900000003</v>
      </c>
      <c r="AB132" s="1156"/>
      <c r="AC132" s="1156"/>
      <c r="AD132" s="1156"/>
      <c r="AE132" s="1157"/>
      <c r="AF132" s="1158">
        <v>0.65591286400000004</v>
      </c>
      <c r="AG132" s="1156"/>
      <c r="AH132" s="1156"/>
      <c r="AI132" s="1156"/>
      <c r="AJ132" s="1157"/>
      <c r="AK132" s="1158">
        <v>1.549698045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519</v>
      </c>
      <c r="W133" s="1136"/>
      <c r="X133" s="1136"/>
      <c r="Y133" s="1136"/>
      <c r="Z133" s="1137"/>
      <c r="AA133" s="1138">
        <v>0.9</v>
      </c>
      <c r="AB133" s="1139"/>
      <c r="AC133" s="1139"/>
      <c r="AD133" s="1139"/>
      <c r="AE133" s="1140"/>
      <c r="AF133" s="1138">
        <v>0.8</v>
      </c>
      <c r="AG133" s="1139"/>
      <c r="AH133" s="1139"/>
      <c r="AI133" s="1139"/>
      <c r="AJ133" s="1140"/>
      <c r="AK133" s="1138">
        <v>0.9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FuFY4GQBcKfho8psnLdGYAdsbLF1QSrXWzDWhpxUayEwpr/TA7wiDyBIkq/BAE2MsCgif1Hxs4zbhzWMLWn4g==" saltValue="MaSX+eLl/10mrCUN6e3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mJFfQdwy5Jan9KgqnVpkNlwndeoazYpzDipg9hE7zE1iFxRwZHKzndScxPj63jHovtQA5E6V34UOBezpgUUPQ==" saltValue="kfhPp1sXdSTPh88o/stC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HNYzO99sxrVrT3w4SSrVmGg6JQvmube/A+BgvviNh57+ivqvNZwcfG9eZPMDgutOoRewsC+nH6S6y2t5hzGrg==" saltValue="gjEVBlatK1j0QYxTUxK78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528</v>
      </c>
      <c r="AL9" s="1179"/>
      <c r="AM9" s="1179"/>
      <c r="AN9" s="1180"/>
      <c r="AO9" s="313">
        <v>8918670</v>
      </c>
      <c r="AP9" s="313">
        <v>55289</v>
      </c>
      <c r="AQ9" s="314">
        <v>59644</v>
      </c>
      <c r="AR9" s="315">
        <v>-7.3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529</v>
      </c>
      <c r="AL10" s="1179"/>
      <c r="AM10" s="1179"/>
      <c r="AN10" s="1180"/>
      <c r="AO10" s="316">
        <v>631740</v>
      </c>
      <c r="AP10" s="316">
        <v>3916</v>
      </c>
      <c r="AQ10" s="317">
        <v>4095</v>
      </c>
      <c r="AR10" s="318">
        <v>-4.4000000000000004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530</v>
      </c>
      <c r="AL11" s="1179"/>
      <c r="AM11" s="1179"/>
      <c r="AN11" s="1180"/>
      <c r="AO11" s="316">
        <v>1215142</v>
      </c>
      <c r="AP11" s="316">
        <v>7533</v>
      </c>
      <c r="AQ11" s="317">
        <v>2516</v>
      </c>
      <c r="AR11" s="318">
        <v>199.4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531</v>
      </c>
      <c r="AL12" s="1179"/>
      <c r="AM12" s="1179"/>
      <c r="AN12" s="1180"/>
      <c r="AO12" s="316">
        <v>55000</v>
      </c>
      <c r="AP12" s="316">
        <v>341</v>
      </c>
      <c r="AQ12" s="317">
        <v>422</v>
      </c>
      <c r="AR12" s="318">
        <v>-19.2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532</v>
      </c>
      <c r="AL13" s="1179"/>
      <c r="AM13" s="1179"/>
      <c r="AN13" s="1180"/>
      <c r="AO13" s="316" t="s">
        <v>533</v>
      </c>
      <c r="AP13" s="316" t="s">
        <v>533</v>
      </c>
      <c r="AQ13" s="317">
        <v>65</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534</v>
      </c>
      <c r="AL14" s="1179"/>
      <c r="AM14" s="1179"/>
      <c r="AN14" s="1180"/>
      <c r="AO14" s="316">
        <v>264845</v>
      </c>
      <c r="AP14" s="316">
        <v>1642</v>
      </c>
      <c r="AQ14" s="317">
        <v>1976</v>
      </c>
      <c r="AR14" s="318">
        <v>-16.899999999999999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535</v>
      </c>
      <c r="AL15" s="1179"/>
      <c r="AM15" s="1179"/>
      <c r="AN15" s="1180"/>
      <c r="AO15" s="316">
        <v>316474</v>
      </c>
      <c r="AP15" s="316">
        <v>1962</v>
      </c>
      <c r="AQ15" s="317">
        <v>1853</v>
      </c>
      <c r="AR15" s="318">
        <v>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536</v>
      </c>
      <c r="AL16" s="1182"/>
      <c r="AM16" s="1182"/>
      <c r="AN16" s="1183"/>
      <c r="AO16" s="316">
        <v>-338364</v>
      </c>
      <c r="AP16" s="316">
        <v>-2098</v>
      </c>
      <c r="AQ16" s="317">
        <v>-4797</v>
      </c>
      <c r="AR16" s="318">
        <v>-56.3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11063507</v>
      </c>
      <c r="AP17" s="316">
        <v>68585</v>
      </c>
      <c r="AQ17" s="317">
        <v>65773</v>
      </c>
      <c r="AR17" s="318">
        <v>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541</v>
      </c>
      <c r="AL21" s="1174"/>
      <c r="AM21" s="1174"/>
      <c r="AN21" s="1175"/>
      <c r="AO21" s="328">
        <v>7.03</v>
      </c>
      <c r="AP21" s="329">
        <v>6.72</v>
      </c>
      <c r="AQ21" s="330">
        <v>0.31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542</v>
      </c>
      <c r="AL22" s="1174"/>
      <c r="AM22" s="1174"/>
      <c r="AN22" s="1175"/>
      <c r="AO22" s="333">
        <v>100.5</v>
      </c>
      <c r="AP22" s="334">
        <v>99.3</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546</v>
      </c>
      <c r="AL32" s="1190"/>
      <c r="AM32" s="1190"/>
      <c r="AN32" s="1191"/>
      <c r="AO32" s="343">
        <v>5493123</v>
      </c>
      <c r="AP32" s="343">
        <v>34053</v>
      </c>
      <c r="AQ32" s="344">
        <v>36938</v>
      </c>
      <c r="AR32" s="345">
        <v>-7.8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547</v>
      </c>
      <c r="AL33" s="1190"/>
      <c r="AM33" s="1190"/>
      <c r="AN33" s="1191"/>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548</v>
      </c>
      <c r="AL34" s="1190"/>
      <c r="AM34" s="1190"/>
      <c r="AN34" s="1191"/>
      <c r="AO34" s="343" t="s">
        <v>533</v>
      </c>
      <c r="AP34" s="343" t="s">
        <v>533</v>
      </c>
      <c r="AQ34" s="344">
        <v>26</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549</v>
      </c>
      <c r="AL35" s="1190"/>
      <c r="AM35" s="1190"/>
      <c r="AN35" s="1191"/>
      <c r="AO35" s="343">
        <v>1481857</v>
      </c>
      <c r="AP35" s="343">
        <v>9186</v>
      </c>
      <c r="AQ35" s="344">
        <v>10676</v>
      </c>
      <c r="AR35" s="345">
        <v>-14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550</v>
      </c>
      <c r="AL36" s="1190"/>
      <c r="AM36" s="1190"/>
      <c r="AN36" s="1191"/>
      <c r="AO36" s="343">
        <v>93107</v>
      </c>
      <c r="AP36" s="343">
        <v>577</v>
      </c>
      <c r="AQ36" s="344">
        <v>537</v>
      </c>
      <c r="AR36" s="345">
        <v>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551</v>
      </c>
      <c r="AL37" s="1190"/>
      <c r="AM37" s="1190"/>
      <c r="AN37" s="1191"/>
      <c r="AO37" s="343">
        <v>218885</v>
      </c>
      <c r="AP37" s="343">
        <v>1357</v>
      </c>
      <c r="AQ37" s="344">
        <v>623</v>
      </c>
      <c r="AR37" s="345">
        <v>117.8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552</v>
      </c>
      <c r="AL38" s="1193"/>
      <c r="AM38" s="1193"/>
      <c r="AN38" s="1194"/>
      <c r="AO38" s="346" t="s">
        <v>533</v>
      </c>
      <c r="AP38" s="346" t="s">
        <v>533</v>
      </c>
      <c r="AQ38" s="347">
        <v>1</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553</v>
      </c>
      <c r="AL39" s="1193"/>
      <c r="AM39" s="1193"/>
      <c r="AN39" s="1194"/>
      <c r="AO39" s="343">
        <v>-1751731</v>
      </c>
      <c r="AP39" s="343">
        <v>-10859</v>
      </c>
      <c r="AQ39" s="344">
        <v>-6161</v>
      </c>
      <c r="AR39" s="345">
        <v>76.3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554</v>
      </c>
      <c r="AL40" s="1190"/>
      <c r="AM40" s="1190"/>
      <c r="AN40" s="1191"/>
      <c r="AO40" s="343">
        <v>-5066824</v>
      </c>
      <c r="AP40" s="343">
        <v>-31410</v>
      </c>
      <c r="AQ40" s="344">
        <v>-33330</v>
      </c>
      <c r="AR40" s="345">
        <v>-5.8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468417</v>
      </c>
      <c r="AP41" s="343">
        <v>2904</v>
      </c>
      <c r="AQ41" s="344">
        <v>9311</v>
      </c>
      <c r="AR41" s="345">
        <v>-68.8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523</v>
      </c>
      <c r="AN49" s="1186" t="s">
        <v>558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8657633</v>
      </c>
      <c r="AN51" s="365">
        <v>53312</v>
      </c>
      <c r="AO51" s="366">
        <v>2.4</v>
      </c>
      <c r="AP51" s="367">
        <v>52496</v>
      </c>
      <c r="AQ51" s="368">
        <v>16.399999999999999</v>
      </c>
      <c r="AR51" s="369">
        <v>-14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5036821</v>
      </c>
      <c r="AN52" s="373">
        <v>31016</v>
      </c>
      <c r="AO52" s="374">
        <v>-13.1</v>
      </c>
      <c r="AP52" s="375">
        <v>29467</v>
      </c>
      <c r="AQ52" s="376">
        <v>15.2</v>
      </c>
      <c r="AR52" s="377">
        <v>-28.3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10203322</v>
      </c>
      <c r="AN53" s="365">
        <v>62969</v>
      </c>
      <c r="AO53" s="366">
        <v>18.100000000000001</v>
      </c>
      <c r="AP53" s="367">
        <v>52619</v>
      </c>
      <c r="AQ53" s="368">
        <v>0.2</v>
      </c>
      <c r="AR53" s="369">
        <v>17.899999999999999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7129381</v>
      </c>
      <c r="AN54" s="373">
        <v>43998</v>
      </c>
      <c r="AO54" s="374">
        <v>41.9</v>
      </c>
      <c r="AP54" s="375">
        <v>31149</v>
      </c>
      <c r="AQ54" s="376">
        <v>5.7</v>
      </c>
      <c r="AR54" s="377">
        <v>36.200000000000003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6404299</v>
      </c>
      <c r="AN55" s="365">
        <v>39551</v>
      </c>
      <c r="AO55" s="366">
        <v>-37.200000000000003</v>
      </c>
      <c r="AP55" s="367">
        <v>51875</v>
      </c>
      <c r="AQ55" s="368">
        <v>-1.4</v>
      </c>
      <c r="AR55" s="369">
        <v>-35.799999999999997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4892364</v>
      </c>
      <c r="AN56" s="373">
        <v>30214</v>
      </c>
      <c r="AO56" s="374">
        <v>-31.3</v>
      </c>
      <c r="AP56" s="375">
        <v>29372</v>
      </c>
      <c r="AQ56" s="376">
        <v>-5.7</v>
      </c>
      <c r="AR56" s="377">
        <v>-25.6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8937665</v>
      </c>
      <c r="AN57" s="365">
        <v>55328</v>
      </c>
      <c r="AO57" s="366">
        <v>39.9</v>
      </c>
      <c r="AP57" s="367">
        <v>48064</v>
      </c>
      <c r="AQ57" s="368">
        <v>-7.3</v>
      </c>
      <c r="AR57" s="369">
        <v>47.2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7660207</v>
      </c>
      <c r="AN58" s="373">
        <v>47420</v>
      </c>
      <c r="AO58" s="374">
        <v>56.9</v>
      </c>
      <c r="AP58" s="375">
        <v>30373</v>
      </c>
      <c r="AQ58" s="376">
        <v>3.4</v>
      </c>
      <c r="AR58" s="377">
        <v>53.5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14065313</v>
      </c>
      <c r="AN59" s="365">
        <v>87194</v>
      </c>
      <c r="AO59" s="366">
        <v>57.6</v>
      </c>
      <c r="AP59" s="367">
        <v>56662</v>
      </c>
      <c r="AQ59" s="368">
        <v>17.899999999999999</v>
      </c>
      <c r="AR59" s="369">
        <v>39.700000000000003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12053308</v>
      </c>
      <c r="AN60" s="373">
        <v>74721</v>
      </c>
      <c r="AO60" s="374">
        <v>57.6</v>
      </c>
      <c r="AP60" s="375">
        <v>34709</v>
      </c>
      <c r="AQ60" s="376">
        <v>14.3</v>
      </c>
      <c r="AR60" s="377">
        <v>43.3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9653646</v>
      </c>
      <c r="AN61" s="380">
        <v>59671</v>
      </c>
      <c r="AO61" s="381">
        <v>16.2</v>
      </c>
      <c r="AP61" s="382">
        <v>52343</v>
      </c>
      <c r="AQ61" s="383">
        <v>5.2</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7354416</v>
      </c>
      <c r="AN62" s="373">
        <v>45474</v>
      </c>
      <c r="AO62" s="374">
        <v>22.4</v>
      </c>
      <c r="AP62" s="375">
        <v>31014</v>
      </c>
      <c r="AQ62" s="376">
        <v>6.6</v>
      </c>
      <c r="AR62" s="377">
        <v>15.8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VqUoJj5ZFXYOFRgYJNBGJnIFYtlS9vQPNOmiNHp5djBnRKszsx40KysaoyM2CL92iY+c3etFGTrxLyqZiqpuw==" saltValue="LhjMekoEIHqcR4whx7cp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8" zoomScaleNormal="78"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aKa12e6sl0ZP+bkrqfPHWF6JcnerZcvIUW+WNzdxhmh9peZ8b+qHeLV4+k3MiO6QcXmQo0RU+224fcB5AnZbAA==" saltValue="X7HeKs/i+M0NBoU+aR9i9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7" zoomScaleNormal="87"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mt/KCCVfQvFgWfLz8Euvq8jjSImWdiTOpGiK3quyHxajlgZF/3xInSgunydZCi4E20dPDwBr3ufq86MIVBCZtQ==" saltValue="ebpPq/qeFKY6CZ3TtxB0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98" t="s">
        <v>3</v>
      </c>
      <c r="D47" s="1198"/>
      <c r="E47" s="1199"/>
      <c r="F47" s="11">
        <v>13.06</v>
      </c>
      <c r="G47" s="12">
        <v>12.68</v>
      </c>
      <c r="H47" s="12">
        <v>14.04</v>
      </c>
      <c r="I47" s="12">
        <v>15.73</v>
      </c>
      <c r="J47" s="13">
        <v>15.16</v>
      </c>
    </row>
    <row r="48" spans="2:10" ht="57.75" customHeight="1" x14ac:dyDescent="0.15">
      <c r="B48" s="14"/>
      <c r="C48" s="1200" t="s">
        <v>4</v>
      </c>
      <c r="D48" s="1200"/>
      <c r="E48" s="1201"/>
      <c r="F48" s="15">
        <v>6.7</v>
      </c>
      <c r="G48" s="16">
        <v>6.1</v>
      </c>
      <c r="H48" s="16">
        <v>5.88</v>
      </c>
      <c r="I48" s="16">
        <v>7.02</v>
      </c>
      <c r="J48" s="17">
        <v>7.98</v>
      </c>
    </row>
    <row r="49" spans="2:10" ht="57.75" customHeight="1" thickBot="1" x14ac:dyDescent="0.2">
      <c r="B49" s="18"/>
      <c r="C49" s="1202" t="s">
        <v>5</v>
      </c>
      <c r="D49" s="1202"/>
      <c r="E49" s="1203"/>
      <c r="F49" s="19">
        <v>1.3</v>
      </c>
      <c r="G49" s="20" t="s">
        <v>579</v>
      </c>
      <c r="H49" s="20">
        <v>1.29</v>
      </c>
      <c r="I49" s="20">
        <v>2.87</v>
      </c>
      <c r="J49" s="21">
        <v>0.43</v>
      </c>
    </row>
    <row r="50" spans="2:10" ht="13.5" customHeight="1" x14ac:dyDescent="0.15"/>
  </sheetData>
  <sheetProtection algorithmName="SHA-512" hashValue="dJIbaZCT4PR17x4aDHpmgoTJqiHSHk+7zdPQlrTobryTKQv1pJlgT5iyW41OCjwjyEF5cap7fb6mLCKw15CvcA==" saltValue="HBdj4N+sOVx9BlW0aYZK5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0" t="s">
        <v>580</v>
      </c>
      <c r="D34" s="1210"/>
      <c r="E34" s="1211"/>
      <c r="F34" s="32">
        <v>78.7</v>
      </c>
      <c r="G34" s="33">
        <v>78.64</v>
      </c>
      <c r="H34" s="33">
        <v>77.680000000000007</v>
      </c>
      <c r="I34" s="33">
        <v>78.17</v>
      </c>
      <c r="J34" s="34">
        <v>77.03</v>
      </c>
      <c r="K34" s="22"/>
      <c r="L34" s="22"/>
      <c r="M34" s="22"/>
      <c r="N34" s="22"/>
      <c r="O34" s="22"/>
      <c r="P34" s="22"/>
    </row>
    <row r="35" spans="1:16" ht="39" customHeight="1" x14ac:dyDescent="0.15">
      <c r="A35" s="22"/>
      <c r="B35" s="35"/>
      <c r="C35" s="1204" t="s">
        <v>581</v>
      </c>
      <c r="D35" s="1205"/>
      <c r="E35" s="1206"/>
      <c r="F35" s="36">
        <v>6.69</v>
      </c>
      <c r="G35" s="37">
        <v>6.09</v>
      </c>
      <c r="H35" s="37">
        <v>5.87</v>
      </c>
      <c r="I35" s="37">
        <v>7.01</v>
      </c>
      <c r="J35" s="38">
        <v>7.97</v>
      </c>
      <c r="K35" s="22"/>
      <c r="L35" s="22"/>
      <c r="M35" s="22"/>
      <c r="N35" s="22"/>
      <c r="O35" s="22"/>
      <c r="P35" s="22"/>
    </row>
    <row r="36" spans="1:16" ht="39" customHeight="1" x14ac:dyDescent="0.15">
      <c r="A36" s="22"/>
      <c r="B36" s="35"/>
      <c r="C36" s="1204" t="s">
        <v>582</v>
      </c>
      <c r="D36" s="1205"/>
      <c r="E36" s="1206"/>
      <c r="F36" s="36">
        <v>6.55</v>
      </c>
      <c r="G36" s="37">
        <v>7.64</v>
      </c>
      <c r="H36" s="37">
        <v>8.83</v>
      </c>
      <c r="I36" s="37">
        <v>8.08</v>
      </c>
      <c r="J36" s="38">
        <v>6.89</v>
      </c>
      <c r="K36" s="22"/>
      <c r="L36" s="22"/>
      <c r="M36" s="22"/>
      <c r="N36" s="22"/>
      <c r="O36" s="22"/>
      <c r="P36" s="22"/>
    </row>
    <row r="37" spans="1:16" ht="39" customHeight="1" x14ac:dyDescent="0.15">
      <c r="A37" s="22"/>
      <c r="B37" s="35"/>
      <c r="C37" s="1204" t="s">
        <v>583</v>
      </c>
      <c r="D37" s="1205"/>
      <c r="E37" s="1206"/>
      <c r="F37" s="36">
        <v>6.7</v>
      </c>
      <c r="G37" s="37">
        <v>6.75</v>
      </c>
      <c r="H37" s="37">
        <v>6.09</v>
      </c>
      <c r="I37" s="37">
        <v>5.88</v>
      </c>
      <c r="J37" s="38">
        <v>5.68</v>
      </c>
      <c r="K37" s="22"/>
      <c r="L37" s="22"/>
      <c r="M37" s="22"/>
      <c r="N37" s="22"/>
      <c r="O37" s="22"/>
      <c r="P37" s="22"/>
    </row>
    <row r="38" spans="1:16" ht="39" customHeight="1" x14ac:dyDescent="0.15">
      <c r="A38" s="22"/>
      <c r="B38" s="35"/>
      <c r="C38" s="1204" t="s">
        <v>584</v>
      </c>
      <c r="D38" s="1205"/>
      <c r="E38" s="1206"/>
      <c r="F38" s="36">
        <v>3.3</v>
      </c>
      <c r="G38" s="37">
        <v>4.01</v>
      </c>
      <c r="H38" s="37">
        <v>4.91</v>
      </c>
      <c r="I38" s="37">
        <v>4.7</v>
      </c>
      <c r="J38" s="38">
        <v>4.96</v>
      </c>
      <c r="K38" s="22"/>
      <c r="L38" s="22"/>
      <c r="M38" s="22"/>
      <c r="N38" s="22"/>
      <c r="O38" s="22"/>
      <c r="P38" s="22"/>
    </row>
    <row r="39" spans="1:16" ht="39" customHeight="1" x14ac:dyDescent="0.15">
      <c r="A39" s="22"/>
      <c r="B39" s="35"/>
      <c r="C39" s="1204" t="s">
        <v>585</v>
      </c>
      <c r="D39" s="1205"/>
      <c r="E39" s="1206"/>
      <c r="F39" s="36">
        <v>3.31</v>
      </c>
      <c r="G39" s="37">
        <v>3.51</v>
      </c>
      <c r="H39" s="37">
        <v>3.5</v>
      </c>
      <c r="I39" s="37">
        <v>3.39</v>
      </c>
      <c r="J39" s="38">
        <v>3.39</v>
      </c>
      <c r="K39" s="22"/>
      <c r="L39" s="22"/>
      <c r="M39" s="22"/>
      <c r="N39" s="22"/>
      <c r="O39" s="22"/>
      <c r="P39" s="22"/>
    </row>
    <row r="40" spans="1:16" ht="39" customHeight="1" x14ac:dyDescent="0.15">
      <c r="A40" s="22"/>
      <c r="B40" s="35"/>
      <c r="C40" s="1204" t="s">
        <v>586</v>
      </c>
      <c r="D40" s="1205"/>
      <c r="E40" s="1206"/>
      <c r="F40" s="36">
        <v>0</v>
      </c>
      <c r="G40" s="37">
        <v>0</v>
      </c>
      <c r="H40" s="37">
        <v>0</v>
      </c>
      <c r="I40" s="37">
        <v>0</v>
      </c>
      <c r="J40" s="38">
        <v>0.31</v>
      </c>
      <c r="K40" s="22"/>
      <c r="L40" s="22"/>
      <c r="M40" s="22"/>
      <c r="N40" s="22"/>
      <c r="O40" s="22"/>
      <c r="P40" s="22"/>
    </row>
    <row r="41" spans="1:16" ht="39" customHeight="1" x14ac:dyDescent="0.15">
      <c r="A41" s="22"/>
      <c r="B41" s="35"/>
      <c r="C41" s="1204" t="s">
        <v>587</v>
      </c>
      <c r="D41" s="1205"/>
      <c r="E41" s="1206"/>
      <c r="F41" s="36">
        <v>0.15</v>
      </c>
      <c r="G41" s="37">
        <v>0.16</v>
      </c>
      <c r="H41" s="37">
        <v>0.17</v>
      </c>
      <c r="I41" s="37">
        <v>0.16</v>
      </c>
      <c r="J41" s="38">
        <v>0.15</v>
      </c>
      <c r="K41" s="22"/>
      <c r="L41" s="22"/>
      <c r="M41" s="22"/>
      <c r="N41" s="22"/>
      <c r="O41" s="22"/>
      <c r="P41" s="22"/>
    </row>
    <row r="42" spans="1:16" ht="39" customHeight="1" x14ac:dyDescent="0.15">
      <c r="A42" s="22"/>
      <c r="B42" s="39"/>
      <c r="C42" s="1204" t="s">
        <v>588</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589</v>
      </c>
      <c r="D43" s="1208"/>
      <c r="E43" s="1209"/>
      <c r="F43" s="41">
        <v>7.0000000000000007E-2</v>
      </c>
      <c r="G43" s="42">
        <v>0.08</v>
      </c>
      <c r="H43" s="42">
        <v>0.05</v>
      </c>
      <c r="I43" s="42">
        <v>0.06</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rhQ6P9TZPSELtDLN1Ce+5UoZitZx8pN9T2tbKkDv2rnNtAnQNkKVchGjYBZGZG02eFpZO4zBOo4tA5cjUI0oQ==" saltValue="641Unl6kHxX/7m+nBDI7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5100</v>
      </c>
      <c r="L45" s="60">
        <v>5212</v>
      </c>
      <c r="M45" s="60">
        <v>5211</v>
      </c>
      <c r="N45" s="60">
        <v>5289</v>
      </c>
      <c r="O45" s="61">
        <v>5493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533</v>
      </c>
      <c r="L47" s="64" t="s">
        <v>533</v>
      </c>
      <c r="M47" s="64" t="s">
        <v>533</v>
      </c>
      <c r="N47" s="64" t="s">
        <v>533</v>
      </c>
      <c r="O47" s="65" t="s">
        <v>533</v>
      </c>
      <c r="P47" s="48"/>
      <c r="Q47" s="48"/>
      <c r="R47" s="48"/>
      <c r="S47" s="48"/>
      <c r="T47" s="48"/>
      <c r="U47" s="48"/>
    </row>
    <row r="48" spans="1:21" ht="30.75" customHeight="1" x14ac:dyDescent="0.15">
      <c r="A48" s="48"/>
      <c r="B48" s="1214"/>
      <c r="C48" s="1215"/>
      <c r="D48" s="62"/>
      <c r="E48" s="1220" t="s">
        <v>15</v>
      </c>
      <c r="F48" s="1220"/>
      <c r="G48" s="1220"/>
      <c r="H48" s="1220"/>
      <c r="I48" s="1220"/>
      <c r="J48" s="1221"/>
      <c r="K48" s="63">
        <v>1298</v>
      </c>
      <c r="L48" s="64">
        <v>1499</v>
      </c>
      <c r="M48" s="64">
        <v>1455</v>
      </c>
      <c r="N48" s="64">
        <v>1420</v>
      </c>
      <c r="O48" s="65">
        <v>1482</v>
      </c>
      <c r="P48" s="48"/>
      <c r="Q48" s="48"/>
      <c r="R48" s="48"/>
      <c r="S48" s="48"/>
      <c r="T48" s="48"/>
      <c r="U48" s="48"/>
    </row>
    <row r="49" spans="1:21" ht="30.75" customHeight="1" x14ac:dyDescent="0.15">
      <c r="A49" s="48"/>
      <c r="B49" s="1214"/>
      <c r="C49" s="1215"/>
      <c r="D49" s="62"/>
      <c r="E49" s="1220" t="s">
        <v>16</v>
      </c>
      <c r="F49" s="1220"/>
      <c r="G49" s="1220"/>
      <c r="H49" s="1220"/>
      <c r="I49" s="1220"/>
      <c r="J49" s="1221"/>
      <c r="K49" s="63">
        <v>129</v>
      </c>
      <c r="L49" s="64">
        <v>78</v>
      </c>
      <c r="M49" s="64">
        <v>97</v>
      </c>
      <c r="N49" s="64">
        <v>100</v>
      </c>
      <c r="O49" s="65">
        <v>93</v>
      </c>
      <c r="P49" s="48"/>
      <c r="Q49" s="48"/>
      <c r="R49" s="48"/>
      <c r="S49" s="48"/>
      <c r="T49" s="48"/>
      <c r="U49" s="48"/>
    </row>
    <row r="50" spans="1:21" ht="30.75" customHeight="1" x14ac:dyDescent="0.15">
      <c r="A50" s="48"/>
      <c r="B50" s="1214"/>
      <c r="C50" s="1215"/>
      <c r="D50" s="62"/>
      <c r="E50" s="1220" t="s">
        <v>17</v>
      </c>
      <c r="F50" s="1220"/>
      <c r="G50" s="1220"/>
      <c r="H50" s="1220"/>
      <c r="I50" s="1220"/>
      <c r="J50" s="1221"/>
      <c r="K50" s="63">
        <v>205</v>
      </c>
      <c r="L50" s="64">
        <v>203</v>
      </c>
      <c r="M50" s="64">
        <v>193</v>
      </c>
      <c r="N50" s="64">
        <v>220</v>
      </c>
      <c r="O50" s="65">
        <v>219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533</v>
      </c>
      <c r="L51" s="64" t="s">
        <v>533</v>
      </c>
      <c r="M51" s="64">
        <v>0</v>
      </c>
      <c r="N51" s="64" t="s">
        <v>533</v>
      </c>
      <c r="O51" s="65" t="s">
        <v>533</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6431</v>
      </c>
      <c r="L52" s="64">
        <v>6634</v>
      </c>
      <c r="M52" s="64">
        <v>6754</v>
      </c>
      <c r="N52" s="64">
        <v>6832</v>
      </c>
      <c r="O52" s="65">
        <v>6818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301</v>
      </c>
      <c r="L53" s="69">
        <v>358</v>
      </c>
      <c r="M53" s="69">
        <v>202</v>
      </c>
      <c r="N53" s="69">
        <v>197</v>
      </c>
      <c r="O53" s="70">
        <v>469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631</v>
      </c>
      <c r="L57" s="84" t="s">
        <v>631</v>
      </c>
      <c r="M57" s="84" t="s">
        <v>631</v>
      </c>
      <c r="N57" s="84" t="s">
        <v>631</v>
      </c>
      <c r="O57" s="85" t="s">
        <v>631</v>
      </c>
    </row>
    <row r="58" spans="1:21" ht="31.5" customHeight="1" thickBot="1" x14ac:dyDescent="0.2">
      <c r="B58" s="1230"/>
      <c r="C58" s="1231"/>
      <c r="D58" s="1235" t="s">
        <v>27</v>
      </c>
      <c r="E58" s="1236"/>
      <c r="F58" s="1236"/>
      <c r="G58" s="1236"/>
      <c r="H58" s="1236"/>
      <c r="I58" s="1236"/>
      <c r="J58" s="1237"/>
      <c r="K58" s="86" t="s">
        <v>631</v>
      </c>
      <c r="L58" s="87" t="s">
        <v>631</v>
      </c>
      <c r="M58" s="87" t="s">
        <v>631</v>
      </c>
      <c r="N58" s="87" t="s">
        <v>631</v>
      </c>
      <c r="O58" s="88" t="s">
        <v>631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uQsYXLWwNF74Hxo8kMch1Tlde2ulsT9oWAAPKoh+gRvb7BdU4A0Fy627TQv6on7Qi5lbhhPu8euTjxS9wScQ==" saltValue="q1yJ0fl8NvHOJHed0+c2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38" t="s">
        <v>30</v>
      </c>
      <c r="C41" s="1239"/>
      <c r="D41" s="102"/>
      <c r="E41" s="1244" t="s">
        <v>31</v>
      </c>
      <c r="F41" s="1244"/>
      <c r="G41" s="1244"/>
      <c r="H41" s="1245"/>
      <c r="I41" s="103">
        <v>63352</v>
      </c>
      <c r="J41" s="104">
        <v>65555</v>
      </c>
      <c r="K41" s="104">
        <v>65207</v>
      </c>
      <c r="L41" s="104">
        <v>67506</v>
      </c>
      <c r="M41" s="105">
        <v>69823</v>
      </c>
    </row>
    <row r="42" spans="2:13" ht="27.75" customHeight="1" x14ac:dyDescent="0.15">
      <c r="B42" s="1240"/>
      <c r="C42" s="1241"/>
      <c r="D42" s="106"/>
      <c r="E42" s="1246" t="s">
        <v>32</v>
      </c>
      <c r="F42" s="1246"/>
      <c r="G42" s="1246"/>
      <c r="H42" s="1247"/>
      <c r="I42" s="107">
        <v>6559</v>
      </c>
      <c r="J42" s="108">
        <v>4986</v>
      </c>
      <c r="K42" s="108">
        <v>4648</v>
      </c>
      <c r="L42" s="108">
        <v>4411</v>
      </c>
      <c r="M42" s="109">
        <v>3506</v>
      </c>
    </row>
    <row r="43" spans="2:13" ht="27.75" customHeight="1" x14ac:dyDescent="0.15">
      <c r="B43" s="1240"/>
      <c r="C43" s="1241"/>
      <c r="D43" s="106"/>
      <c r="E43" s="1246" t="s">
        <v>33</v>
      </c>
      <c r="F43" s="1246"/>
      <c r="G43" s="1246"/>
      <c r="H43" s="1247"/>
      <c r="I43" s="107">
        <v>19909</v>
      </c>
      <c r="J43" s="108">
        <v>20193</v>
      </c>
      <c r="K43" s="108">
        <v>19710</v>
      </c>
      <c r="L43" s="108">
        <v>19054</v>
      </c>
      <c r="M43" s="109">
        <v>18092</v>
      </c>
    </row>
    <row r="44" spans="2:13" ht="27.75" customHeight="1" x14ac:dyDescent="0.15">
      <c r="B44" s="1240"/>
      <c r="C44" s="1241"/>
      <c r="D44" s="106"/>
      <c r="E44" s="1246" t="s">
        <v>34</v>
      </c>
      <c r="F44" s="1246"/>
      <c r="G44" s="1246"/>
      <c r="H44" s="1247"/>
      <c r="I44" s="107">
        <v>831</v>
      </c>
      <c r="J44" s="108">
        <v>885</v>
      </c>
      <c r="K44" s="108">
        <v>932</v>
      </c>
      <c r="L44" s="108">
        <v>990</v>
      </c>
      <c r="M44" s="109">
        <v>1056</v>
      </c>
    </row>
    <row r="45" spans="2:13" ht="27.75" customHeight="1" x14ac:dyDescent="0.15">
      <c r="B45" s="1240"/>
      <c r="C45" s="1241"/>
      <c r="D45" s="106"/>
      <c r="E45" s="1246" t="s">
        <v>35</v>
      </c>
      <c r="F45" s="1246"/>
      <c r="G45" s="1246"/>
      <c r="H45" s="1247"/>
      <c r="I45" s="107">
        <v>7859</v>
      </c>
      <c r="J45" s="108">
        <v>8023</v>
      </c>
      <c r="K45" s="108">
        <v>8180</v>
      </c>
      <c r="L45" s="108">
        <v>8269</v>
      </c>
      <c r="M45" s="109">
        <v>8573</v>
      </c>
    </row>
    <row r="46" spans="2:13" ht="27.75" customHeight="1" x14ac:dyDescent="0.15">
      <c r="B46" s="1240"/>
      <c r="C46" s="1241"/>
      <c r="D46" s="110"/>
      <c r="E46" s="1246" t="s">
        <v>36</v>
      </c>
      <c r="F46" s="1246"/>
      <c r="G46" s="1246"/>
      <c r="H46" s="1247"/>
      <c r="I46" s="107">
        <v>3799</v>
      </c>
      <c r="J46" s="108">
        <v>3164</v>
      </c>
      <c r="K46" s="108">
        <v>2512</v>
      </c>
      <c r="L46" s="108">
        <v>2000</v>
      </c>
      <c r="M46" s="109">
        <v>1580</v>
      </c>
    </row>
    <row r="47" spans="2:13" ht="27.75" customHeight="1" x14ac:dyDescent="0.15">
      <c r="B47" s="1240"/>
      <c r="C47" s="1241"/>
      <c r="D47" s="111"/>
      <c r="E47" s="1248" t="s">
        <v>37</v>
      </c>
      <c r="F47" s="1249"/>
      <c r="G47" s="1249"/>
      <c r="H47" s="1250"/>
      <c r="I47" s="107" t="s">
        <v>533</v>
      </c>
      <c r="J47" s="108" t="s">
        <v>533</v>
      </c>
      <c r="K47" s="108" t="s">
        <v>533</v>
      </c>
      <c r="L47" s="108" t="s">
        <v>533</v>
      </c>
      <c r="M47" s="109" t="s">
        <v>533</v>
      </c>
    </row>
    <row r="48" spans="2:13" ht="27.75" customHeight="1" x14ac:dyDescent="0.15">
      <c r="B48" s="1240"/>
      <c r="C48" s="1241"/>
      <c r="D48" s="106"/>
      <c r="E48" s="1246" t="s">
        <v>38</v>
      </c>
      <c r="F48" s="1246"/>
      <c r="G48" s="1246"/>
      <c r="H48" s="1247"/>
      <c r="I48" s="107" t="s">
        <v>533</v>
      </c>
      <c r="J48" s="108" t="s">
        <v>533</v>
      </c>
      <c r="K48" s="108" t="s">
        <v>533</v>
      </c>
      <c r="L48" s="108" t="s">
        <v>533</v>
      </c>
      <c r="M48" s="109" t="s">
        <v>533</v>
      </c>
    </row>
    <row r="49" spans="2:13" ht="27.75" customHeight="1" x14ac:dyDescent="0.15">
      <c r="B49" s="1242"/>
      <c r="C49" s="1243"/>
      <c r="D49" s="106"/>
      <c r="E49" s="1246" t="s">
        <v>39</v>
      </c>
      <c r="F49" s="1246"/>
      <c r="G49" s="1246"/>
      <c r="H49" s="1247"/>
      <c r="I49" s="107" t="s">
        <v>533</v>
      </c>
      <c r="J49" s="108" t="s">
        <v>533</v>
      </c>
      <c r="K49" s="108" t="s">
        <v>533</v>
      </c>
      <c r="L49" s="108" t="s">
        <v>533</v>
      </c>
      <c r="M49" s="109" t="s">
        <v>533</v>
      </c>
    </row>
    <row r="50" spans="2:13" ht="27.75" customHeight="1" x14ac:dyDescent="0.15">
      <c r="B50" s="1251" t="s">
        <v>40</v>
      </c>
      <c r="C50" s="1252"/>
      <c r="D50" s="112"/>
      <c r="E50" s="1246" t="s">
        <v>41</v>
      </c>
      <c r="F50" s="1246"/>
      <c r="G50" s="1246"/>
      <c r="H50" s="1247"/>
      <c r="I50" s="107">
        <v>12590</v>
      </c>
      <c r="J50" s="108">
        <v>13094</v>
      </c>
      <c r="K50" s="108">
        <v>15196</v>
      </c>
      <c r="L50" s="108">
        <v>15972</v>
      </c>
      <c r="M50" s="109">
        <v>12003</v>
      </c>
    </row>
    <row r="51" spans="2:13" ht="27.75" customHeight="1" x14ac:dyDescent="0.15">
      <c r="B51" s="1240"/>
      <c r="C51" s="1241"/>
      <c r="D51" s="106"/>
      <c r="E51" s="1246" t="s">
        <v>42</v>
      </c>
      <c r="F51" s="1246"/>
      <c r="G51" s="1246"/>
      <c r="H51" s="1247"/>
      <c r="I51" s="107">
        <v>23170</v>
      </c>
      <c r="J51" s="108">
        <v>23067</v>
      </c>
      <c r="K51" s="108">
        <v>23108</v>
      </c>
      <c r="L51" s="108">
        <v>21859</v>
      </c>
      <c r="M51" s="109">
        <v>18598</v>
      </c>
    </row>
    <row r="52" spans="2:13" ht="27.75" customHeight="1" x14ac:dyDescent="0.15">
      <c r="B52" s="1242"/>
      <c r="C52" s="1243"/>
      <c r="D52" s="106"/>
      <c r="E52" s="1246" t="s">
        <v>43</v>
      </c>
      <c r="F52" s="1246"/>
      <c r="G52" s="1246"/>
      <c r="H52" s="1247"/>
      <c r="I52" s="107">
        <v>62557</v>
      </c>
      <c r="J52" s="108">
        <v>61951</v>
      </c>
      <c r="K52" s="108">
        <v>61151</v>
      </c>
      <c r="L52" s="108">
        <v>61266</v>
      </c>
      <c r="M52" s="109">
        <v>60820</v>
      </c>
    </row>
    <row r="53" spans="2:13" ht="27.75" customHeight="1" thickBot="1" x14ac:dyDescent="0.2">
      <c r="B53" s="1253" t="s">
        <v>44</v>
      </c>
      <c r="C53" s="1254"/>
      <c r="D53" s="113"/>
      <c r="E53" s="1255" t="s">
        <v>45</v>
      </c>
      <c r="F53" s="1255"/>
      <c r="G53" s="1255"/>
      <c r="H53" s="1256"/>
      <c r="I53" s="114">
        <v>3992</v>
      </c>
      <c r="J53" s="115">
        <v>4694</v>
      </c>
      <c r="K53" s="115">
        <v>1733</v>
      </c>
      <c r="L53" s="115">
        <v>3134</v>
      </c>
      <c r="M53" s="116">
        <v>11209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j4t+g9iprMrzcByTdgcox7pvj40l+8IVwPN4utk3lOsvKfY98DQyJ3MBOayNR96r+SNKibmbxkEH77tiT/lmw==" saltValue="6eZijvBeZ1cLnXMoRkmF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5" t="s">
        <v>48</v>
      </c>
      <c r="D55" s="1265"/>
      <c r="E55" s="1266"/>
      <c r="F55" s="128">
        <v>4936</v>
      </c>
      <c r="G55" s="128">
        <v>5542</v>
      </c>
      <c r="H55" s="129">
        <v>5352</v>
      </c>
    </row>
    <row r="56" spans="2:8" ht="52.5" customHeight="1" x14ac:dyDescent="0.15">
      <c r="B56" s="130"/>
      <c r="C56" s="1267" t="s">
        <v>49</v>
      </c>
      <c r="D56" s="1267"/>
      <c r="E56" s="1268"/>
      <c r="F56" s="131">
        <v>616</v>
      </c>
      <c r="G56" s="131">
        <v>1057</v>
      </c>
      <c r="H56" s="132">
        <v>1148</v>
      </c>
    </row>
    <row r="57" spans="2:8" ht="53.25" customHeight="1" x14ac:dyDescent="0.15">
      <c r="B57" s="130"/>
      <c r="C57" s="1269" t="s">
        <v>50</v>
      </c>
      <c r="D57" s="1269"/>
      <c r="E57" s="1270"/>
      <c r="F57" s="133">
        <v>7697</v>
      </c>
      <c r="G57" s="133">
        <v>7137</v>
      </c>
      <c r="H57" s="134">
        <v>3060</v>
      </c>
    </row>
    <row r="58" spans="2:8" ht="45.75" customHeight="1" x14ac:dyDescent="0.15">
      <c r="B58" s="135"/>
      <c r="C58" s="1257" t="s">
        <v>625</v>
      </c>
      <c r="D58" s="1258"/>
      <c r="E58" s="1259"/>
      <c r="F58" s="136">
        <v>5713</v>
      </c>
      <c r="G58" s="136">
        <v>5289</v>
      </c>
      <c r="H58" s="137">
        <v>977</v>
      </c>
    </row>
    <row r="59" spans="2:8" ht="45.75" customHeight="1" x14ac:dyDescent="0.15">
      <c r="B59" s="135"/>
      <c r="C59" s="1257" t="s">
        <v>626</v>
      </c>
      <c r="D59" s="1258"/>
      <c r="E59" s="1259"/>
      <c r="F59" s="136">
        <v>1018</v>
      </c>
      <c r="G59" s="136">
        <v>946</v>
      </c>
      <c r="H59" s="137">
        <v>939</v>
      </c>
    </row>
    <row r="60" spans="2:8" ht="45.75" customHeight="1" x14ac:dyDescent="0.15">
      <c r="B60" s="135"/>
      <c r="C60" s="1257" t="s">
        <v>627</v>
      </c>
      <c r="D60" s="1258"/>
      <c r="E60" s="1259"/>
      <c r="F60" s="136">
        <v>251</v>
      </c>
      <c r="G60" s="136">
        <v>253</v>
      </c>
      <c r="H60" s="137">
        <v>533</v>
      </c>
    </row>
    <row r="61" spans="2:8" ht="45.75" customHeight="1" x14ac:dyDescent="0.15">
      <c r="B61" s="135"/>
      <c r="C61" s="1257" t="s">
        <v>628</v>
      </c>
      <c r="D61" s="1258"/>
      <c r="E61" s="1259"/>
      <c r="F61" s="136">
        <v>439</v>
      </c>
      <c r="G61" s="136">
        <v>418</v>
      </c>
      <c r="H61" s="137">
        <v>402</v>
      </c>
    </row>
    <row r="62" spans="2:8" ht="45.75" customHeight="1" thickBot="1" x14ac:dyDescent="0.2">
      <c r="B62" s="138"/>
      <c r="C62" s="1260" t="s">
        <v>629</v>
      </c>
      <c r="D62" s="1261"/>
      <c r="E62" s="1262"/>
      <c r="F62" s="139">
        <v>81</v>
      </c>
      <c r="G62" s="139">
        <v>80</v>
      </c>
      <c r="H62" s="140">
        <v>78</v>
      </c>
    </row>
    <row r="63" spans="2:8" ht="52.5" customHeight="1" thickBot="1" x14ac:dyDescent="0.2">
      <c r="B63" s="141"/>
      <c r="C63" s="1263" t="s">
        <v>51</v>
      </c>
      <c r="D63" s="1263"/>
      <c r="E63" s="1264"/>
      <c r="F63" s="142">
        <v>13250</v>
      </c>
      <c r="G63" s="142">
        <v>13736</v>
      </c>
      <c r="H63" s="143">
        <v>9559</v>
      </c>
    </row>
    <row r="64" spans="2:8" ht="15" customHeight="1" x14ac:dyDescent="0.15"/>
  </sheetData>
  <sheetProtection algorithmName="SHA-512" hashValue="mW65JNft/NMBmPIJaQWthjumT0QokiHhrqgoJ4oQpcLvVi66FW4H9JXRJi7kl8j614m+4F+KkAgBNlR5yIrl/A==" saltValue="enP+ePVwW9DwSmGuFaD3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1523-2336-4402-B1C6-53BCF3A77376}">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633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574</v>
      </c>
      <c r="BQ50" s="1305"/>
      <c r="BR50" s="1305"/>
      <c r="BS50" s="1305"/>
      <c r="BT50" s="1305"/>
      <c r="BU50" s="1305"/>
      <c r="BV50" s="1305"/>
      <c r="BW50" s="1305"/>
      <c r="BX50" s="1305" t="s">
        <v>575</v>
      </c>
      <c r="BY50" s="1305"/>
      <c r="BZ50" s="1305"/>
      <c r="CA50" s="1305"/>
      <c r="CB50" s="1305"/>
      <c r="CC50" s="1305"/>
      <c r="CD50" s="1305"/>
      <c r="CE50" s="1305"/>
      <c r="CF50" s="1305" t="s">
        <v>576</v>
      </c>
      <c r="CG50" s="1305"/>
      <c r="CH50" s="1305"/>
      <c r="CI50" s="1305"/>
      <c r="CJ50" s="1305"/>
      <c r="CK50" s="1305"/>
      <c r="CL50" s="1305"/>
      <c r="CM50" s="1305"/>
      <c r="CN50" s="1305" t="s">
        <v>577</v>
      </c>
      <c r="CO50" s="1305"/>
      <c r="CP50" s="1305"/>
      <c r="CQ50" s="1305"/>
      <c r="CR50" s="1305"/>
      <c r="CS50" s="1305"/>
      <c r="CT50" s="1305"/>
      <c r="CU50" s="1305"/>
      <c r="CV50" s="1305" t="s">
        <v>578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637</v>
      </c>
      <c r="AO51" s="1309"/>
      <c r="AP51" s="1309"/>
      <c r="AQ51" s="1309"/>
      <c r="AR51" s="1309"/>
      <c r="AS51" s="1309"/>
      <c r="AT51" s="1309"/>
      <c r="AU51" s="1309"/>
      <c r="AV51" s="1309"/>
      <c r="AW51" s="1309"/>
      <c r="AX51" s="1309"/>
      <c r="AY51" s="1309"/>
      <c r="AZ51" s="1309"/>
      <c r="BA51" s="1309"/>
      <c r="BB51" s="1309" t="s">
        <v>638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15.6</v>
      </c>
      <c r="BY51" s="1311"/>
      <c r="BZ51" s="1311"/>
      <c r="CA51" s="1311"/>
      <c r="CB51" s="1311"/>
      <c r="CC51" s="1311"/>
      <c r="CD51" s="1311"/>
      <c r="CE51" s="1311"/>
      <c r="CF51" s="1311">
        <v>5.7</v>
      </c>
      <c r="CG51" s="1311"/>
      <c r="CH51" s="1311"/>
      <c r="CI51" s="1311"/>
      <c r="CJ51" s="1311"/>
      <c r="CK51" s="1311"/>
      <c r="CL51" s="1311"/>
      <c r="CM51" s="1311"/>
      <c r="CN51" s="1311">
        <v>10.3</v>
      </c>
      <c r="CO51" s="1311"/>
      <c r="CP51" s="1311"/>
      <c r="CQ51" s="1311"/>
      <c r="CR51" s="1311"/>
      <c r="CS51" s="1311"/>
      <c r="CT51" s="1311"/>
      <c r="CU51" s="1311"/>
      <c r="CV51" s="1311">
        <v>37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73.8</v>
      </c>
      <c r="BY53" s="1311"/>
      <c r="BZ53" s="1311"/>
      <c r="CA53" s="1311"/>
      <c r="CB53" s="1311"/>
      <c r="CC53" s="1311"/>
      <c r="CD53" s="1311"/>
      <c r="CE53" s="1311"/>
      <c r="CF53" s="1311">
        <v>73.5</v>
      </c>
      <c r="CG53" s="1311"/>
      <c r="CH53" s="1311"/>
      <c r="CI53" s="1311"/>
      <c r="CJ53" s="1311"/>
      <c r="CK53" s="1311"/>
      <c r="CL53" s="1311"/>
      <c r="CM53" s="1311"/>
      <c r="CN53" s="1311">
        <v>74.5</v>
      </c>
      <c r="CO53" s="1311"/>
      <c r="CP53" s="1311"/>
      <c r="CQ53" s="1311"/>
      <c r="CR53" s="1311"/>
      <c r="CS53" s="1311"/>
      <c r="CT53" s="1311"/>
      <c r="CU53" s="1311"/>
      <c r="CV53" s="1311">
        <v>73.2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640</v>
      </c>
      <c r="AO55" s="1305"/>
      <c r="AP55" s="1305"/>
      <c r="AQ55" s="1305"/>
      <c r="AR55" s="1305"/>
      <c r="AS55" s="1305"/>
      <c r="AT55" s="1305"/>
      <c r="AU55" s="1305"/>
      <c r="AV55" s="1305"/>
      <c r="AW55" s="1305"/>
      <c r="AX55" s="1305"/>
      <c r="AY55" s="1305"/>
      <c r="AZ55" s="1305"/>
      <c r="BA55" s="1305"/>
      <c r="BB55" s="1309" t="s">
        <v>638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24.1</v>
      </c>
      <c r="BY55" s="1311"/>
      <c r="BZ55" s="1311"/>
      <c r="CA55" s="1311"/>
      <c r="CB55" s="1311"/>
      <c r="CC55" s="1311"/>
      <c r="CD55" s="1311"/>
      <c r="CE55" s="1311"/>
      <c r="CF55" s="1311">
        <v>20.100000000000001</v>
      </c>
      <c r="CG55" s="1311"/>
      <c r="CH55" s="1311"/>
      <c r="CI55" s="1311"/>
      <c r="CJ55" s="1311"/>
      <c r="CK55" s="1311"/>
      <c r="CL55" s="1311"/>
      <c r="CM55" s="1311"/>
      <c r="CN55" s="1311">
        <v>16</v>
      </c>
      <c r="CO55" s="1311"/>
      <c r="CP55" s="1311"/>
      <c r="CQ55" s="1311"/>
      <c r="CR55" s="1311"/>
      <c r="CS55" s="1311"/>
      <c r="CT55" s="1311"/>
      <c r="CU55" s="1311"/>
      <c r="CV55" s="1311">
        <v>18.399999999999999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57.1</v>
      </c>
      <c r="BY57" s="1311"/>
      <c r="BZ57" s="1311"/>
      <c r="CA57" s="1311"/>
      <c r="CB57" s="1311"/>
      <c r="CC57" s="1311"/>
      <c r="CD57" s="1311"/>
      <c r="CE57" s="1311"/>
      <c r="CF57" s="1311">
        <v>57.7</v>
      </c>
      <c r="CG57" s="1311"/>
      <c r="CH57" s="1311"/>
      <c r="CI57" s="1311"/>
      <c r="CJ57" s="1311"/>
      <c r="CK57" s="1311"/>
      <c r="CL57" s="1311"/>
      <c r="CM57" s="1311"/>
      <c r="CN57" s="1311">
        <v>58.8</v>
      </c>
      <c r="CO57" s="1311"/>
      <c r="CP57" s="1311"/>
      <c r="CQ57" s="1311"/>
      <c r="CR57" s="1311"/>
      <c r="CS57" s="1311"/>
      <c r="CT57" s="1311"/>
      <c r="CU57" s="1311"/>
      <c r="CV57" s="1311">
        <v>57.9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641</v>
      </c>
    </row>
    <row r="64" spans="1:109" x14ac:dyDescent="0.15">
      <c r="B64" s="1280"/>
      <c r="G64" s="1287"/>
      <c r="I64" s="1321"/>
      <c r="J64" s="1321"/>
      <c r="K64" s="1321"/>
      <c r="L64" s="1321"/>
      <c r="M64" s="1321"/>
      <c r="N64" s="1322"/>
      <c r="AM64" s="1287"/>
      <c r="AN64" s="1287" t="s">
        <v>634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642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636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574</v>
      </c>
      <c r="BQ72" s="1305"/>
      <c r="BR72" s="1305"/>
      <c r="BS72" s="1305"/>
      <c r="BT72" s="1305"/>
      <c r="BU72" s="1305"/>
      <c r="BV72" s="1305"/>
      <c r="BW72" s="1305"/>
      <c r="BX72" s="1305" t="s">
        <v>575</v>
      </c>
      <c r="BY72" s="1305"/>
      <c r="BZ72" s="1305"/>
      <c r="CA72" s="1305"/>
      <c r="CB72" s="1305"/>
      <c r="CC72" s="1305"/>
      <c r="CD72" s="1305"/>
      <c r="CE72" s="1305"/>
      <c r="CF72" s="1305" t="s">
        <v>576</v>
      </c>
      <c r="CG72" s="1305"/>
      <c r="CH72" s="1305"/>
      <c r="CI72" s="1305"/>
      <c r="CJ72" s="1305"/>
      <c r="CK72" s="1305"/>
      <c r="CL72" s="1305"/>
      <c r="CM72" s="1305"/>
      <c r="CN72" s="1305" t="s">
        <v>577</v>
      </c>
      <c r="CO72" s="1305"/>
      <c r="CP72" s="1305"/>
      <c r="CQ72" s="1305"/>
      <c r="CR72" s="1305"/>
      <c r="CS72" s="1305"/>
      <c r="CT72" s="1305"/>
      <c r="CU72" s="1305"/>
      <c r="CV72" s="1305" t="s">
        <v>578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637</v>
      </c>
      <c r="AO73" s="1309"/>
      <c r="AP73" s="1309"/>
      <c r="AQ73" s="1309"/>
      <c r="AR73" s="1309"/>
      <c r="AS73" s="1309"/>
      <c r="AT73" s="1309"/>
      <c r="AU73" s="1309"/>
      <c r="AV73" s="1309"/>
      <c r="AW73" s="1309"/>
      <c r="AX73" s="1309"/>
      <c r="AY73" s="1309"/>
      <c r="AZ73" s="1309"/>
      <c r="BA73" s="1309"/>
      <c r="BB73" s="1309" t="s">
        <v>638</v>
      </c>
      <c r="BC73" s="1309"/>
      <c r="BD73" s="1309"/>
      <c r="BE73" s="1309"/>
      <c r="BF73" s="1309"/>
      <c r="BG73" s="1309"/>
      <c r="BH73" s="1309"/>
      <c r="BI73" s="1309"/>
      <c r="BJ73" s="1309"/>
      <c r="BK73" s="1309"/>
      <c r="BL73" s="1309"/>
      <c r="BM73" s="1309"/>
      <c r="BN73" s="1309"/>
      <c r="BO73" s="1309"/>
      <c r="BP73" s="1311">
        <v>13.3</v>
      </c>
      <c r="BQ73" s="1311"/>
      <c r="BR73" s="1311"/>
      <c r="BS73" s="1311"/>
      <c r="BT73" s="1311"/>
      <c r="BU73" s="1311"/>
      <c r="BV73" s="1311"/>
      <c r="BW73" s="1311"/>
      <c r="BX73" s="1311">
        <v>15.6</v>
      </c>
      <c r="BY73" s="1311"/>
      <c r="BZ73" s="1311"/>
      <c r="CA73" s="1311"/>
      <c r="CB73" s="1311"/>
      <c r="CC73" s="1311"/>
      <c r="CD73" s="1311"/>
      <c r="CE73" s="1311"/>
      <c r="CF73" s="1311">
        <v>5.7</v>
      </c>
      <c r="CG73" s="1311"/>
      <c r="CH73" s="1311"/>
      <c r="CI73" s="1311"/>
      <c r="CJ73" s="1311"/>
      <c r="CK73" s="1311"/>
      <c r="CL73" s="1311"/>
      <c r="CM73" s="1311"/>
      <c r="CN73" s="1311">
        <v>10.3</v>
      </c>
      <c r="CO73" s="1311"/>
      <c r="CP73" s="1311"/>
      <c r="CQ73" s="1311"/>
      <c r="CR73" s="1311"/>
      <c r="CS73" s="1311"/>
      <c r="CT73" s="1311"/>
      <c r="CU73" s="1311"/>
      <c r="CV73" s="1311">
        <v>37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643</v>
      </c>
      <c r="BC75" s="1309"/>
      <c r="BD75" s="1309"/>
      <c r="BE75" s="1309"/>
      <c r="BF75" s="1309"/>
      <c r="BG75" s="1309"/>
      <c r="BH75" s="1309"/>
      <c r="BI75" s="1309"/>
      <c r="BJ75" s="1309"/>
      <c r="BK75" s="1309"/>
      <c r="BL75" s="1309"/>
      <c r="BM75" s="1309"/>
      <c r="BN75" s="1309"/>
      <c r="BO75" s="1309"/>
      <c r="BP75" s="1311">
        <v>1.2</v>
      </c>
      <c r="BQ75" s="1311"/>
      <c r="BR75" s="1311"/>
      <c r="BS75" s="1311"/>
      <c r="BT75" s="1311"/>
      <c r="BU75" s="1311"/>
      <c r="BV75" s="1311"/>
      <c r="BW75" s="1311"/>
      <c r="BX75" s="1311">
        <v>0.9</v>
      </c>
      <c r="BY75" s="1311"/>
      <c r="BZ75" s="1311"/>
      <c r="CA75" s="1311"/>
      <c r="CB75" s="1311"/>
      <c r="CC75" s="1311"/>
      <c r="CD75" s="1311"/>
      <c r="CE75" s="1311"/>
      <c r="CF75" s="1311">
        <v>0.9</v>
      </c>
      <c r="CG75" s="1311"/>
      <c r="CH75" s="1311"/>
      <c r="CI75" s="1311"/>
      <c r="CJ75" s="1311"/>
      <c r="CK75" s="1311"/>
      <c r="CL75" s="1311"/>
      <c r="CM75" s="1311"/>
      <c r="CN75" s="1311">
        <v>0.8</v>
      </c>
      <c r="CO75" s="1311"/>
      <c r="CP75" s="1311"/>
      <c r="CQ75" s="1311"/>
      <c r="CR75" s="1311"/>
      <c r="CS75" s="1311"/>
      <c r="CT75" s="1311"/>
      <c r="CU75" s="1311"/>
      <c r="CV75" s="1311">
        <v>0.9</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640</v>
      </c>
      <c r="AO77" s="1305"/>
      <c r="AP77" s="1305"/>
      <c r="AQ77" s="1305"/>
      <c r="AR77" s="1305"/>
      <c r="AS77" s="1305"/>
      <c r="AT77" s="1305"/>
      <c r="AU77" s="1305"/>
      <c r="AV77" s="1305"/>
      <c r="AW77" s="1305"/>
      <c r="AX77" s="1305"/>
      <c r="AY77" s="1305"/>
      <c r="AZ77" s="1305"/>
      <c r="BA77" s="1305"/>
      <c r="BB77" s="1309" t="s">
        <v>638</v>
      </c>
      <c r="BC77" s="1309"/>
      <c r="BD77" s="1309"/>
      <c r="BE77" s="1309"/>
      <c r="BF77" s="1309"/>
      <c r="BG77" s="1309"/>
      <c r="BH77" s="1309"/>
      <c r="BI77" s="1309"/>
      <c r="BJ77" s="1309"/>
      <c r="BK77" s="1309"/>
      <c r="BL77" s="1309"/>
      <c r="BM77" s="1309"/>
      <c r="BN77" s="1309"/>
      <c r="BO77" s="1309"/>
      <c r="BP77" s="1311">
        <v>13.7</v>
      </c>
      <c r="BQ77" s="1311"/>
      <c r="BR77" s="1311"/>
      <c r="BS77" s="1311"/>
      <c r="BT77" s="1311"/>
      <c r="BU77" s="1311"/>
      <c r="BV77" s="1311"/>
      <c r="BW77" s="1311"/>
      <c r="BX77" s="1311">
        <v>24.1</v>
      </c>
      <c r="BY77" s="1311"/>
      <c r="BZ77" s="1311"/>
      <c r="CA77" s="1311"/>
      <c r="CB77" s="1311"/>
      <c r="CC77" s="1311"/>
      <c r="CD77" s="1311"/>
      <c r="CE77" s="1311"/>
      <c r="CF77" s="1311">
        <v>20.100000000000001</v>
      </c>
      <c r="CG77" s="1311"/>
      <c r="CH77" s="1311"/>
      <c r="CI77" s="1311"/>
      <c r="CJ77" s="1311"/>
      <c r="CK77" s="1311"/>
      <c r="CL77" s="1311"/>
      <c r="CM77" s="1311"/>
      <c r="CN77" s="1311">
        <v>16</v>
      </c>
      <c r="CO77" s="1311"/>
      <c r="CP77" s="1311"/>
      <c r="CQ77" s="1311"/>
      <c r="CR77" s="1311"/>
      <c r="CS77" s="1311"/>
      <c r="CT77" s="1311"/>
      <c r="CU77" s="1311"/>
      <c r="CV77" s="1311">
        <v>18.399999999999999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643</v>
      </c>
      <c r="BC79" s="1309"/>
      <c r="BD79" s="1309"/>
      <c r="BE79" s="1309"/>
      <c r="BF79" s="1309"/>
      <c r="BG79" s="1309"/>
      <c r="BH79" s="1309"/>
      <c r="BI79" s="1309"/>
      <c r="BJ79" s="1309"/>
      <c r="BK79" s="1309"/>
      <c r="BL79" s="1309"/>
      <c r="BM79" s="1309"/>
      <c r="BN79" s="1309"/>
      <c r="BO79" s="1309"/>
      <c r="BP79" s="1311">
        <v>5.8</v>
      </c>
      <c r="BQ79" s="1311"/>
      <c r="BR79" s="1311"/>
      <c r="BS79" s="1311"/>
      <c r="BT79" s="1311"/>
      <c r="BU79" s="1311"/>
      <c r="BV79" s="1311"/>
      <c r="BW79" s="1311"/>
      <c r="BX79" s="1311">
        <v>6</v>
      </c>
      <c r="BY79" s="1311"/>
      <c r="BZ79" s="1311"/>
      <c r="CA79" s="1311"/>
      <c r="CB79" s="1311"/>
      <c r="CC79" s="1311"/>
      <c r="CD79" s="1311"/>
      <c r="CE79" s="1311"/>
      <c r="CF79" s="1311">
        <v>5.8</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ZxXwQxxaSJkB+J4oLEFTP9CSdiNgIuJZmpgbqDTeYWXuK0PAQFalLudJzv3GcymfS8gzTSzkSphRkkTPOokzWg==" saltValue="k6UerWBd80QJzHloZAeg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F49D-D2B5-43CB-99D9-FA5B0B8E184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5lMa6VIBK0WXzl0XbBBZ/YB39nqbXlQH0az3LgxoP6q9+DdyWYy8waXg6Ijc3X4r4wA7SZVLhw5v3Xf1Q17DnQ==" saltValue="/xKVdpQxBM6zXgdX7/8T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ECD0-03E6-4730-A1AB-714D9F1C5A3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JcSTwlX5sHElYpPCGMxgVJ6lvGArdtumUu5ox5sAmYOIEg3D4AULWF8fzXJ2xNDMrd879F3Ki6H64c4jUBndSA==" saltValue="uYmYK+/6nQ00QH2YyBlv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53312</v>
      </c>
      <c r="E3" s="162"/>
      <c r="F3" s="163">
        <v>52496</v>
      </c>
      <c r="G3" s="164"/>
      <c r="H3" s="165"/>
    </row>
    <row r="4" spans="1:8" x14ac:dyDescent="0.15">
      <c r="A4" s="166"/>
      <c r="B4" s="167"/>
      <c r="C4" s="168"/>
      <c r="D4" s="169">
        <v>31016</v>
      </c>
      <c r="E4" s="170"/>
      <c r="F4" s="171">
        <v>29467</v>
      </c>
      <c r="G4" s="172"/>
      <c r="H4" s="173"/>
    </row>
    <row r="5" spans="1:8" x14ac:dyDescent="0.15">
      <c r="A5" s="154" t="s">
        <v>566</v>
      </c>
      <c r="B5" s="159"/>
      <c r="C5" s="160"/>
      <c r="D5" s="161">
        <v>62969</v>
      </c>
      <c r="E5" s="162"/>
      <c r="F5" s="163">
        <v>52619</v>
      </c>
      <c r="G5" s="164"/>
      <c r="H5" s="165"/>
    </row>
    <row r="6" spans="1:8" x14ac:dyDescent="0.15">
      <c r="A6" s="166"/>
      <c r="B6" s="167"/>
      <c r="C6" s="168"/>
      <c r="D6" s="169">
        <v>43998</v>
      </c>
      <c r="E6" s="170"/>
      <c r="F6" s="171">
        <v>31149</v>
      </c>
      <c r="G6" s="172"/>
      <c r="H6" s="173"/>
    </row>
    <row r="7" spans="1:8" x14ac:dyDescent="0.15">
      <c r="A7" s="154" t="s">
        <v>567</v>
      </c>
      <c r="B7" s="159"/>
      <c r="C7" s="160"/>
      <c r="D7" s="161">
        <v>39551</v>
      </c>
      <c r="E7" s="162"/>
      <c r="F7" s="163">
        <v>51875</v>
      </c>
      <c r="G7" s="164"/>
      <c r="H7" s="165"/>
    </row>
    <row r="8" spans="1:8" x14ac:dyDescent="0.15">
      <c r="A8" s="166"/>
      <c r="B8" s="167"/>
      <c r="C8" s="168"/>
      <c r="D8" s="169">
        <v>30214</v>
      </c>
      <c r="E8" s="170"/>
      <c r="F8" s="171">
        <v>29372</v>
      </c>
      <c r="G8" s="172"/>
      <c r="H8" s="173"/>
    </row>
    <row r="9" spans="1:8" x14ac:dyDescent="0.15">
      <c r="A9" s="154" t="s">
        <v>568</v>
      </c>
      <c r="B9" s="159"/>
      <c r="C9" s="160"/>
      <c r="D9" s="161">
        <v>55328</v>
      </c>
      <c r="E9" s="162"/>
      <c r="F9" s="163">
        <v>48064</v>
      </c>
      <c r="G9" s="164"/>
      <c r="H9" s="165"/>
    </row>
    <row r="10" spans="1:8" x14ac:dyDescent="0.15">
      <c r="A10" s="166"/>
      <c r="B10" s="167"/>
      <c r="C10" s="168"/>
      <c r="D10" s="169">
        <v>47420</v>
      </c>
      <c r="E10" s="170"/>
      <c r="F10" s="171">
        <v>30373</v>
      </c>
      <c r="G10" s="172"/>
      <c r="H10" s="173"/>
    </row>
    <row r="11" spans="1:8" x14ac:dyDescent="0.15">
      <c r="A11" s="154" t="s">
        <v>569</v>
      </c>
      <c r="B11" s="159"/>
      <c r="C11" s="160"/>
      <c r="D11" s="161">
        <v>87194</v>
      </c>
      <c r="E11" s="162"/>
      <c r="F11" s="163">
        <v>56662</v>
      </c>
      <c r="G11" s="164"/>
      <c r="H11" s="165"/>
    </row>
    <row r="12" spans="1:8" x14ac:dyDescent="0.15">
      <c r="A12" s="166"/>
      <c r="B12" s="167"/>
      <c r="C12" s="174"/>
      <c r="D12" s="169">
        <v>74721</v>
      </c>
      <c r="E12" s="170"/>
      <c r="F12" s="171">
        <v>34709</v>
      </c>
      <c r="G12" s="172"/>
      <c r="H12" s="173"/>
    </row>
    <row r="13" spans="1:8" x14ac:dyDescent="0.15">
      <c r="A13" s="154"/>
      <c r="B13" s="159"/>
      <c r="C13" s="175"/>
      <c r="D13" s="176">
        <v>59671</v>
      </c>
      <c r="E13" s="177"/>
      <c r="F13" s="178">
        <v>52343</v>
      </c>
      <c r="G13" s="179"/>
      <c r="H13" s="165"/>
    </row>
    <row r="14" spans="1:8" x14ac:dyDescent="0.15">
      <c r="A14" s="166"/>
      <c r="B14" s="167"/>
      <c r="C14" s="168"/>
      <c r="D14" s="169">
        <v>45474</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v>
      </c>
      <c r="C19" s="180">
        <f>ROUND(VALUE(SUBSTITUTE(実質収支比率等に係る経年分析!G$48,"▲","-")),2)</f>
        <v>6.1</v>
      </c>
      <c r="D19" s="180">
        <f>ROUND(VALUE(SUBSTITUTE(実質収支比率等に係る経年分析!H$48,"▲","-")),2)</f>
        <v>5.88</v>
      </c>
      <c r="E19" s="180">
        <f>ROUND(VALUE(SUBSTITUTE(実質収支比率等に係る経年分析!I$48,"▲","-")),2)</f>
        <v>7.02</v>
      </c>
      <c r="F19" s="180">
        <f>ROUND(VALUE(SUBSTITUTE(実質収支比率等に係る経年分析!J$48,"▲","-")),2)</f>
        <v>7.98</v>
      </c>
    </row>
    <row r="20" spans="1:11" x14ac:dyDescent="0.15">
      <c r="A20" s="180" t="s">
        <v>55</v>
      </c>
      <c r="B20" s="180">
        <f>ROUND(VALUE(SUBSTITUTE(実質収支比率等に係る経年分析!F$47,"▲","-")),2)</f>
        <v>13.06</v>
      </c>
      <c r="C20" s="180">
        <f>ROUND(VALUE(SUBSTITUTE(実質収支比率等に係る経年分析!G$47,"▲","-")),2)</f>
        <v>12.68</v>
      </c>
      <c r="D20" s="180">
        <f>ROUND(VALUE(SUBSTITUTE(実質収支比率等に係る経年分析!H$47,"▲","-")),2)</f>
        <v>14.04</v>
      </c>
      <c r="E20" s="180">
        <f>ROUND(VALUE(SUBSTITUTE(実質収支比率等に係る経年分析!I$47,"▲","-")),2)</f>
        <v>15.73</v>
      </c>
      <c r="F20" s="180">
        <f>ROUND(VALUE(SUBSTITUTE(実質収支比率等に係る経年分析!J$47,"▲","-")),2)</f>
        <v>15.16</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-0.8</v>
      </c>
      <c r="D21" s="180">
        <f>IF(ISNUMBER(VALUE(SUBSTITUTE(実質収支比率等に係る経年分析!H$49,"▲","-"))),ROUND(VALUE(SUBSTITUTE(実質収支比率等に係る経年分析!H$49,"▲","-")),2),NA())</f>
        <v>1.29</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0.43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0.14000000000000001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15">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3.39</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4.96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5.68</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77.680000000000007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77.03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6431</v>
      </c>
      <c r="E42" s="182"/>
      <c r="F42" s="182"/>
      <c r="G42" s="182">
        <f>'実質公債費比率（分子）の構造'!L$52</f>
        <v>6634</v>
      </c>
      <c r="H42" s="182"/>
      <c r="I42" s="182"/>
      <c r="J42" s="182">
        <f>'実質公債費比率（分子）の構造'!M$52</f>
        <v>6754</v>
      </c>
      <c r="K42" s="182"/>
      <c r="L42" s="182"/>
      <c r="M42" s="182">
        <f>'実質公債費比率（分子）の構造'!N$52</f>
        <v>6832</v>
      </c>
      <c r="N42" s="182"/>
      <c r="O42" s="182"/>
      <c r="P42" s="182">
        <f>'実質公債費比率（分子）の構造'!O$52</f>
        <v>6818</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205</v>
      </c>
      <c r="C44" s="182"/>
      <c r="D44" s="182"/>
      <c r="E44" s="182">
        <f>'実質公債費比率（分子）の構造'!L$50</f>
        <v>203</v>
      </c>
      <c r="F44" s="182"/>
      <c r="G44" s="182"/>
      <c r="H44" s="182">
        <f>'実質公債費比率（分子）の構造'!M$50</f>
        <v>193</v>
      </c>
      <c r="I44" s="182"/>
      <c r="J44" s="182"/>
      <c r="K44" s="182">
        <f>'実質公債費比率（分子）の構造'!N$50</f>
        <v>220</v>
      </c>
      <c r="L44" s="182"/>
      <c r="M44" s="182"/>
      <c r="N44" s="182">
        <f>'実質公債費比率（分子）の構造'!O$50</f>
        <v>219</v>
      </c>
      <c r="O44" s="182"/>
      <c r="P44" s="182"/>
    </row>
    <row r="45" spans="1:16" x14ac:dyDescent="0.15">
      <c r="A45" s="182" t="s">
        <v>66</v>
      </c>
      <c r="B45" s="182">
        <f>'実質公債費比率（分子）の構造'!K$49</f>
        <v>129</v>
      </c>
      <c r="C45" s="182"/>
      <c r="D45" s="182"/>
      <c r="E45" s="182">
        <f>'実質公債費比率（分子）の構造'!L$49</f>
        <v>78</v>
      </c>
      <c r="F45" s="182"/>
      <c r="G45" s="182"/>
      <c r="H45" s="182">
        <f>'実質公債費比率（分子）の構造'!M$49</f>
        <v>97</v>
      </c>
      <c r="I45" s="182"/>
      <c r="J45" s="182"/>
      <c r="K45" s="182">
        <f>'実質公債費比率（分子）の構造'!N$49</f>
        <v>100</v>
      </c>
      <c r="L45" s="182"/>
      <c r="M45" s="182"/>
      <c r="N45" s="182">
        <f>'実質公債費比率（分子）の構造'!O$49</f>
        <v>93</v>
      </c>
      <c r="O45" s="182"/>
      <c r="P45" s="182"/>
    </row>
    <row r="46" spans="1:16" x14ac:dyDescent="0.15">
      <c r="A46" s="182" t="s">
        <v>67</v>
      </c>
      <c r="B46" s="182">
        <f>'実質公債費比率（分子）の構造'!K$48</f>
        <v>1298</v>
      </c>
      <c r="C46" s="182"/>
      <c r="D46" s="182"/>
      <c r="E46" s="182">
        <f>'実質公債費比率（分子）の構造'!L$48</f>
        <v>1499</v>
      </c>
      <c r="F46" s="182"/>
      <c r="G46" s="182"/>
      <c r="H46" s="182">
        <f>'実質公債費比率（分子）の構造'!M$48</f>
        <v>1455</v>
      </c>
      <c r="I46" s="182"/>
      <c r="J46" s="182"/>
      <c r="K46" s="182">
        <f>'実質公債費比率（分子）の構造'!N$48</f>
        <v>1420</v>
      </c>
      <c r="L46" s="182"/>
      <c r="M46" s="182"/>
      <c r="N46" s="182">
        <f>'実質公債費比率（分子）の構造'!O$48</f>
        <v>1482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5100</v>
      </c>
      <c r="C49" s="182"/>
      <c r="D49" s="182"/>
      <c r="E49" s="182">
        <f>'実質公債費比率（分子）の構造'!L$45</f>
        <v>5212</v>
      </c>
      <c r="F49" s="182"/>
      <c r="G49" s="182"/>
      <c r="H49" s="182">
        <f>'実質公債費比率（分子）の構造'!M$45</f>
        <v>5211</v>
      </c>
      <c r="I49" s="182"/>
      <c r="J49" s="182"/>
      <c r="K49" s="182">
        <f>'実質公債費比率（分子）の構造'!N$45</f>
        <v>5289</v>
      </c>
      <c r="L49" s="182"/>
      <c r="M49" s="182"/>
      <c r="N49" s="182">
        <f>'実質公債費比率（分子）の構造'!O$45</f>
        <v>5493</v>
      </c>
      <c r="O49" s="182"/>
      <c r="P49" s="182"/>
    </row>
    <row r="50" spans="1:16" x14ac:dyDescent="0.15">
      <c r="A50" s="182" t="s">
        <v>71</v>
      </c>
      <c r="B50" s="182" t="e">
        <f>NA()</f>
        <v>#N/A</v>
      </c>
      <c r="C50" s="182">
        <f>IF(ISNUMBER('実質公債費比率（分子）の構造'!K$53),'実質公債費比率（分子）の構造'!K$53,NA())</f>
        <v>301</v>
      </c>
      <c r="D50" s="182" t="e">
        <f>NA()</f>
        <v>#N/A</v>
      </c>
      <c r="E50" s="182" t="e">
        <f>NA()</f>
        <v>#N/A</v>
      </c>
      <c r="F50" s="182">
        <f>IF(ISNUMBER('実質公債費比率（分子）の構造'!L$53),'実質公債費比率（分子）の構造'!L$53,NA())</f>
        <v>358</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197</v>
      </c>
      <c r="M50" s="182" t="e">
        <f>NA()</f>
        <v>#N/A</v>
      </c>
      <c r="N50" s="182" t="e">
        <f>NA()</f>
        <v>#N/A</v>
      </c>
      <c r="O50" s="182">
        <f>IF(ISNUMBER('実質公債費比率（分子）の構造'!O$53),'実質公債費比率（分子）の構造'!O$53,NA())</f>
        <v>469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62557</v>
      </c>
      <c r="E56" s="181"/>
      <c r="F56" s="181"/>
      <c r="G56" s="181">
        <f>'将来負担比率（分子）の構造'!J$52</f>
        <v>61951</v>
      </c>
      <c r="H56" s="181"/>
      <c r="I56" s="181"/>
      <c r="J56" s="181">
        <f>'将来負担比率（分子）の構造'!K$52</f>
        <v>61151</v>
      </c>
      <c r="K56" s="181"/>
      <c r="L56" s="181"/>
      <c r="M56" s="181">
        <f>'将来負担比率（分子）の構造'!L$52</f>
        <v>61266</v>
      </c>
      <c r="N56" s="181"/>
      <c r="O56" s="181"/>
      <c r="P56" s="181">
        <f>'将来負担比率（分子）の構造'!M$52</f>
        <v>60820</v>
      </c>
    </row>
    <row r="57" spans="1:16" x14ac:dyDescent="0.15">
      <c r="A57" s="181" t="s">
        <v>42</v>
      </c>
      <c r="B57" s="181"/>
      <c r="C57" s="181"/>
      <c r="D57" s="181">
        <f>'将来負担比率（分子）の構造'!I$51</f>
        <v>23170</v>
      </c>
      <c r="E57" s="181"/>
      <c r="F57" s="181"/>
      <c r="G57" s="181">
        <f>'将来負担比率（分子）の構造'!J$51</f>
        <v>23067</v>
      </c>
      <c r="H57" s="181"/>
      <c r="I57" s="181"/>
      <c r="J57" s="181">
        <f>'将来負担比率（分子）の構造'!K$51</f>
        <v>23108</v>
      </c>
      <c r="K57" s="181"/>
      <c r="L57" s="181"/>
      <c r="M57" s="181">
        <f>'将来負担比率（分子）の構造'!L$51</f>
        <v>21859</v>
      </c>
      <c r="N57" s="181"/>
      <c r="O57" s="181"/>
      <c r="P57" s="181">
        <f>'将来負担比率（分子）の構造'!M$51</f>
        <v>18598</v>
      </c>
    </row>
    <row r="58" spans="1:16" x14ac:dyDescent="0.15">
      <c r="A58" s="181" t="s">
        <v>41</v>
      </c>
      <c r="B58" s="181"/>
      <c r="C58" s="181"/>
      <c r="D58" s="181">
        <f>'将来負担比率（分子）の構造'!I$50</f>
        <v>12590</v>
      </c>
      <c r="E58" s="181"/>
      <c r="F58" s="181"/>
      <c r="G58" s="181">
        <f>'将来負担比率（分子）の構造'!J$50</f>
        <v>13094</v>
      </c>
      <c r="H58" s="181"/>
      <c r="I58" s="181"/>
      <c r="J58" s="181">
        <f>'将来負担比率（分子）の構造'!K$50</f>
        <v>15196</v>
      </c>
      <c r="K58" s="181"/>
      <c r="L58" s="181"/>
      <c r="M58" s="181">
        <f>'将来負担比率（分子）の構造'!L$50</f>
        <v>15972</v>
      </c>
      <c r="N58" s="181"/>
      <c r="O58" s="181"/>
      <c r="P58" s="181">
        <f>'将来負担比率（分子）の構造'!M$50</f>
        <v>12003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3799</v>
      </c>
      <c r="C61" s="181"/>
      <c r="D61" s="181"/>
      <c r="E61" s="181">
        <f>'将来負担比率（分子）の構造'!J$46</f>
        <v>3164</v>
      </c>
      <c r="F61" s="181"/>
      <c r="G61" s="181"/>
      <c r="H61" s="181">
        <f>'将来負担比率（分子）の構造'!K$46</f>
        <v>2512</v>
      </c>
      <c r="I61" s="181"/>
      <c r="J61" s="181"/>
      <c r="K61" s="181">
        <f>'将来負担比率（分子）の構造'!L$46</f>
        <v>2000</v>
      </c>
      <c r="L61" s="181"/>
      <c r="M61" s="181"/>
      <c r="N61" s="181">
        <f>'将来負担比率（分子）の構造'!M$46</f>
        <v>1580</v>
      </c>
      <c r="O61" s="181"/>
      <c r="P61" s="181"/>
    </row>
    <row r="62" spans="1:16" x14ac:dyDescent="0.15">
      <c r="A62" s="181" t="s">
        <v>35</v>
      </c>
      <c r="B62" s="181">
        <f>'将来負担比率（分子）の構造'!I$45</f>
        <v>7859</v>
      </c>
      <c r="C62" s="181"/>
      <c r="D62" s="181"/>
      <c r="E62" s="181">
        <f>'将来負担比率（分子）の構造'!J$45</f>
        <v>8023</v>
      </c>
      <c r="F62" s="181"/>
      <c r="G62" s="181"/>
      <c r="H62" s="181">
        <f>'将来負担比率（分子）の構造'!K$45</f>
        <v>8180</v>
      </c>
      <c r="I62" s="181"/>
      <c r="J62" s="181"/>
      <c r="K62" s="181">
        <f>'将来負担比率（分子）の構造'!L$45</f>
        <v>8269</v>
      </c>
      <c r="L62" s="181"/>
      <c r="M62" s="181"/>
      <c r="N62" s="181">
        <f>'将来負担比率（分子）の構造'!M$45</f>
        <v>8573</v>
      </c>
      <c r="O62" s="181"/>
      <c r="P62" s="181"/>
    </row>
    <row r="63" spans="1:16" x14ac:dyDescent="0.15">
      <c r="A63" s="181" t="s">
        <v>34</v>
      </c>
      <c r="B63" s="181">
        <f>'将来負担比率（分子）の構造'!I$44</f>
        <v>831</v>
      </c>
      <c r="C63" s="181"/>
      <c r="D63" s="181"/>
      <c r="E63" s="181">
        <f>'将来負担比率（分子）の構造'!J$44</f>
        <v>885</v>
      </c>
      <c r="F63" s="181"/>
      <c r="G63" s="181"/>
      <c r="H63" s="181">
        <f>'将来負担比率（分子）の構造'!K$44</f>
        <v>932</v>
      </c>
      <c r="I63" s="181"/>
      <c r="J63" s="181"/>
      <c r="K63" s="181">
        <f>'将来負担比率（分子）の構造'!L$44</f>
        <v>990</v>
      </c>
      <c r="L63" s="181"/>
      <c r="M63" s="181"/>
      <c r="N63" s="181">
        <f>'将来負担比率（分子）の構造'!M$44</f>
        <v>1056</v>
      </c>
      <c r="O63" s="181"/>
      <c r="P63" s="181"/>
    </row>
    <row r="64" spans="1:16" x14ac:dyDescent="0.15">
      <c r="A64" s="181" t="s">
        <v>33</v>
      </c>
      <c r="B64" s="181">
        <f>'将来負担比率（分子）の構造'!I$43</f>
        <v>19909</v>
      </c>
      <c r="C64" s="181"/>
      <c r="D64" s="181"/>
      <c r="E64" s="181">
        <f>'将来負担比率（分子）の構造'!J$43</f>
        <v>20193</v>
      </c>
      <c r="F64" s="181"/>
      <c r="G64" s="181"/>
      <c r="H64" s="181">
        <f>'将来負担比率（分子）の構造'!K$43</f>
        <v>19710</v>
      </c>
      <c r="I64" s="181"/>
      <c r="J64" s="181"/>
      <c r="K64" s="181">
        <f>'将来負担比率（分子）の構造'!L$43</f>
        <v>19054</v>
      </c>
      <c r="L64" s="181"/>
      <c r="M64" s="181"/>
      <c r="N64" s="181">
        <f>'将来負担比率（分子）の構造'!M$43</f>
        <v>18092</v>
      </c>
      <c r="O64" s="181"/>
      <c r="P64" s="181"/>
    </row>
    <row r="65" spans="1:16" x14ac:dyDescent="0.15">
      <c r="A65" s="181" t="s">
        <v>32</v>
      </c>
      <c r="B65" s="181">
        <f>'将来負担比率（分子）の構造'!I$42</f>
        <v>6559</v>
      </c>
      <c r="C65" s="181"/>
      <c r="D65" s="181"/>
      <c r="E65" s="181">
        <f>'将来負担比率（分子）の構造'!J$42</f>
        <v>4986</v>
      </c>
      <c r="F65" s="181"/>
      <c r="G65" s="181"/>
      <c r="H65" s="181">
        <f>'将来負担比率（分子）の構造'!K$42</f>
        <v>4648</v>
      </c>
      <c r="I65" s="181"/>
      <c r="J65" s="181"/>
      <c r="K65" s="181">
        <f>'将来負担比率（分子）の構造'!L$42</f>
        <v>4411</v>
      </c>
      <c r="L65" s="181"/>
      <c r="M65" s="181"/>
      <c r="N65" s="181">
        <f>'将来負担比率（分子）の構造'!M$42</f>
        <v>3506</v>
      </c>
      <c r="O65" s="181"/>
      <c r="P65" s="181"/>
    </row>
    <row r="66" spans="1:16" x14ac:dyDescent="0.15">
      <c r="A66" s="181" t="s">
        <v>31</v>
      </c>
      <c r="B66" s="181">
        <f>'将来負担比率（分子）の構造'!I$41</f>
        <v>63352</v>
      </c>
      <c r="C66" s="181"/>
      <c r="D66" s="181"/>
      <c r="E66" s="181">
        <f>'将来負担比率（分子）の構造'!J$41</f>
        <v>65555</v>
      </c>
      <c r="F66" s="181"/>
      <c r="G66" s="181"/>
      <c r="H66" s="181">
        <f>'将来負担比率（分子）の構造'!K$41</f>
        <v>65207</v>
      </c>
      <c r="I66" s="181"/>
      <c r="J66" s="181"/>
      <c r="K66" s="181">
        <f>'将来負担比率（分子）の構造'!L$41</f>
        <v>67506</v>
      </c>
      <c r="L66" s="181"/>
      <c r="M66" s="181"/>
      <c r="N66" s="181">
        <f>'将来負担比率（分子）の構造'!M$41</f>
        <v>69823</v>
      </c>
      <c r="O66" s="181"/>
      <c r="P66" s="181"/>
    </row>
    <row r="67" spans="1:16" x14ac:dyDescent="0.15">
      <c r="A67" s="181" t="s">
        <v>75</v>
      </c>
      <c r="B67" s="181" t="e">
        <f>NA()</f>
        <v>#N/A</v>
      </c>
      <c r="C67" s="181">
        <f>IF(ISNUMBER('将来負担比率（分子）の構造'!I$53), IF('将来負担比率（分子）の構造'!I$53 &lt; 0, 0, '将来負担比率（分子）の構造'!I$53), NA())</f>
        <v>3992</v>
      </c>
      <c r="D67" s="181" t="e">
        <f>NA()</f>
        <v>#N/A</v>
      </c>
      <c r="E67" s="181" t="e">
        <f>NA()</f>
        <v>#N/A</v>
      </c>
      <c r="F67" s="181">
        <f>IF(ISNUMBER('将来負担比率（分子）の構造'!J$53), IF('将来負担比率（分子）の構造'!J$53 &lt; 0, 0, '将来負担比率（分子）の構造'!J$53), NA())</f>
        <v>4694</v>
      </c>
      <c r="G67" s="181" t="e">
        <f>NA()</f>
        <v>#N/A</v>
      </c>
      <c r="H67" s="181" t="e">
        <f>NA()</f>
        <v>#N/A</v>
      </c>
      <c r="I67" s="181">
        <f>IF(ISNUMBER('将来負担比率（分子）の構造'!K$53), IF('将来負担比率（分子）の構造'!K$53 &lt; 0, 0, '将来負担比率（分子）の構造'!K$53), NA())</f>
        <v>1733</v>
      </c>
      <c r="J67" s="181" t="e">
        <f>NA()</f>
        <v>#N/A</v>
      </c>
      <c r="K67" s="181" t="e">
        <f>NA()</f>
        <v>#N/A</v>
      </c>
      <c r="L67" s="181">
        <f>IF(ISNUMBER('将来負担比率（分子）の構造'!L$53), IF('将来負担比率（分子）の構造'!L$53 &lt; 0, 0, '将来負担比率（分子）の構造'!L$53), NA())</f>
        <v>3134</v>
      </c>
      <c r="M67" s="181" t="e">
        <f>NA()</f>
        <v>#N/A</v>
      </c>
      <c r="N67" s="181" t="e">
        <f>NA()</f>
        <v>#N/A</v>
      </c>
      <c r="O67" s="181">
        <f>IF(ISNUMBER('将来負担比率（分子）の構造'!M$53), IF('将来負担比率（分子）の構造'!M$53 &lt; 0, 0, '将来負担比率（分子）の構造'!M$53), NA())</f>
        <v>11209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4936</v>
      </c>
      <c r="C72" s="185">
        <f>基金残高に係る経年分析!G55</f>
        <v>5542</v>
      </c>
      <c r="D72" s="185">
        <f>基金残高に係る経年分析!H55</f>
        <v>5352</v>
      </c>
    </row>
    <row r="73" spans="1:16" x14ac:dyDescent="0.15">
      <c r="A73" s="184" t="s">
        <v>78</v>
      </c>
      <c r="B73" s="185">
        <f>基金残高に係る経年分析!F56</f>
        <v>616</v>
      </c>
      <c r="C73" s="185">
        <f>基金残高に係る経年分析!G56</f>
        <v>1057</v>
      </c>
      <c r="D73" s="185">
        <f>基金残高に係る経年分析!H56</f>
        <v>1148</v>
      </c>
    </row>
    <row r="74" spans="1:16" x14ac:dyDescent="0.15">
      <c r="A74" s="184" t="s">
        <v>79</v>
      </c>
      <c r="B74" s="185">
        <f>基金残高に係る経年分析!F57</f>
        <v>7697</v>
      </c>
      <c r="C74" s="185">
        <f>基金残高に係る経年分析!G57</f>
        <v>7137</v>
      </c>
      <c r="D74" s="185">
        <f>基金残高に係る経年分析!H57</f>
        <v>3060</v>
      </c>
    </row>
  </sheetData>
  <sheetProtection algorithmName="SHA-512" hashValue="AVYuBs1UESyrkDBSK07LfYKyuJb4Cw5V9c4r6We4d1LKeJT1CvflfkmIYRvIrWS9gRk1F2jpaklhjI+b1v28aA==" saltValue="b2Z3fRDV4yp6pkRmszmZ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2021-10-06T02:24:11Z</dcterms:modified>
</cp:coreProperties>
</file>