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X:\所属共有\005 決算関係\15財政状況資料集（財政状況等一覧表）\R2年度決算\02 2回目（9月）\08 HPアップロードデータ\"/>
    </mc:Choice>
  </mc:AlternateContent>
  <xr:revisionPtr revIDLastSave="0" documentId="13_ncr:1_{319BBE68-7221-4DC4-8743-717B3845193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9" i="10"/>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C39" i="10"/>
  <c r="CO38" i="10"/>
  <c r="BW38" i="10"/>
  <c r="BE38" i="10"/>
  <c r="C38" i="10"/>
  <c r="CO37" i="10"/>
  <c r="BW37" i="10"/>
  <c r="BE37" i="10"/>
  <c r="CO36" i="10"/>
  <c r="BW36" i="10"/>
  <c r="BE36" i="10"/>
  <c r="CO35" i="10"/>
  <c r="BW35" i="10"/>
  <c r="BE35" i="10"/>
  <c r="CO34" i="10"/>
  <c r="BW34" i="10"/>
  <c r="C34" i="10"/>
  <c r="C35" i="10" l="1"/>
  <c r="C36" i="10" s="1"/>
  <c r="C37" i="10" s="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calcChain>
</file>

<file path=xl/sharedStrings.xml><?xml version="1.0" encoding="utf-8"?>
<sst xmlns="http://schemas.openxmlformats.org/spreadsheetml/2006/main" count="1158" uniqueCount="636">
  <si>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</si>
  <si>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</si>
  <si>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</si>
  <si>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</si>
  <si>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</si>
  <si>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</si>
  <si>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</si>
  <si>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</si>
  <si>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</si>
  <si>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</si>
  <si>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</si>
  <si>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</si>
  <si>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</si>
  <si>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</si>
  <si>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</si>
  <si>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</si>
  <si>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</si>
  <si>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</si>
  <si>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</si>
  <si>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</si>
  <si>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</si>
  <si>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</si>
  <si>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</si>
  <si>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</si>
  <si>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</si>
  <si>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</si>
  <si>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</si>
  <si>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</si>
  <si>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</si>
  <si>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</si>
  <si>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</si>
  <si>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</si>
  <si>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</si>
  <si>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</si>
  <si>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</si>
  <si>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</si>
  <si>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</si>
  <si>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</si>
  <si>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</si>
  <si>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</si>
  <si>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</si>
  <si>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</si>
  <si>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</si>
  <si>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</si>
  <si>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</si>
  <si>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</si>
  <si>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</si>
  <si>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</si>
  <si>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</si>
  <si>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</si>
  <si>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</si>
  <si>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</si>
  <si>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</si>
  <si>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</si>
  <si>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</si>
  <si>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</si>
  <si>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</si>
  <si>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</si>
  <si>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</si>
  <si>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</si>
  <si>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</si>
  <si>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</si>
  <si>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</si>
  <si>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</si>
  <si>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</si>
  <si>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</si>
  <si>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</si>
  <si>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</si>
  <si>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</si>
  <si>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</si>
  <si>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</si>
  <si>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</si>
  <si>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</si>
  <si>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</si>
  <si>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</si>
  <si>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</si>
  <si>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</si>
  <si>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</si>
  <si>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</si>
  <si>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</si>
  <si>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</si>
  <si>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</si>
  <si>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</si>
  <si>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</si>
  <si>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</si>
  <si>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</si>
  <si>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</si>
  <si>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</si>
  <si>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</si>
  <si>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</si>
  <si>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</si>
  <si>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</si>
  <si>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</si>
  <si>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</si>
  <si>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</si>
  <si>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</si>
  <si>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</si>
  <si>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</si>
  <si>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</si>
  <si>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</si>
  <si>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</si>
  <si>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</si>
  <si>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</si>
  <si>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</si>
  <si>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</si>
  <si>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</si>
  <si>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</si>
  <si>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</si>
  <si>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</si>
  <si>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</si>
  <si>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</si>
  <si>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</si>
  <si>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</si>
  <si>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</si>
  <si>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</si>
  <si>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</si>
  <si>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</si>
  <si>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</si>
  <si>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</si>
  <si>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</si>
  <si>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</si>
  <si>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</si>
  <si>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</si>
  <si>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</si>
  <si>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</si>
  <si>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</si>
  <si>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</si>
  <si>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</si>
  <si>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</si>
  <si>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</si>
  <si>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</si>
  <si>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</si>
  <si>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</si>
  <si>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</si>
  <si>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</si>
  <si>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</si>
  <si>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</si>
  <si>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</si>
  <si>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</si>
  <si>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</si>
  <si>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</si>
  <si>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</si>
  <si>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</si>
  <si>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</si>
  <si>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</si>
  <si>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</si>
  <si>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</si>
  <si>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</si>
  <si>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</si>
  <si>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</si>
  <si>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</si>
  <si>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</si>
  <si>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</si>
  <si>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</si>
  <si>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</si>
  <si>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</si>
  <si>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</si>
  <si>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</si>
  <si>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</si>
  <si>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</si>
  <si>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</si>
  <si>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</si>
  <si>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</si>
  <si>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</si>
  <si>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</si>
  <si>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</si>
  <si>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</si>
  <si>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</si>
  <si>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</si>
  <si>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</si>
  <si>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</si>
  <si>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</si>
  <si>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</si>
  <si>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</si>
  <si>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</si>
  <si>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</si>
  <si>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</si>
  <si>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</si>
  <si>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</si>
  <si>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</si>
  <si>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</si>
  <si>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</si>
  <si>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</si>
  <si>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</si>
  <si>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</si>
  <si>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</si>
  <si>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</si>
  <si>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</si>
  <si>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</si>
  <si>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</si>
  <si>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</si>
  <si>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</si>
  <si>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</si>
  <si>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</si>
  <si>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</si>
  <si>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</si>
  <si>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</si>
  <si>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</si>
  <si>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</si>
  <si>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</si>
  <si>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</si>
  <si>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</si>
  <si>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</si>
  <si>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</si>
  <si>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</si>
  <si>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</si>
  <si>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</si>
  <si>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</si>
  <si>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</si>
  <si>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</si>
  <si>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</si>
  <si>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</si>
  <si>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</si>
  <si>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</si>
  <si>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岐阜県大垣市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</si>
  <si>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</si>
  <si>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</si>
  <si>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</si>
  <si>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</si>
  <si>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</si>
  <si>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</si>
  <si>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</si>
  <si>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</si>
  <si>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</si>
  <si>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</si>
  <si>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</si>
  <si>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</si>
  <si>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</si>
  <si>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</si>
  <si>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</si>
  <si>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</si>
  <si>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</si>
  <si>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</si>
  <si>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</si>
  <si>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</si>
  <si>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</si>
  <si>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</si>
  <si>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</si>
  <si>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</si>
  <si>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</si>
  <si>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</si>
  <si>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</si>
  <si>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</si>
  <si>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</si>
  <si>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</si>
  <si>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</si>
  <si>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</si>
  <si>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</si>
  <si>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</si>
  <si>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</si>
  <si>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</si>
  <si>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</si>
  <si>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</si>
  <si>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</si>
  <si>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</si>
  <si>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</si>
  <si>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</si>
  <si>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</si>
  <si>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</si>
  <si>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</si>
  <si>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</si>
  <si>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</si>
  <si>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</si>
  <si>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</si>
  <si>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</si>
  <si>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</si>
  <si>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</si>
  <si>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</si>
  <si>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</si>
  <si>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</si>
  <si>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</si>
  <si>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</si>
  <si>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</si>
  <si>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</si>
  <si>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</si>
  <si>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</si>
  <si>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</si>
  <si>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</si>
  <si>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</si>
  <si>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</si>
  <si>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</si>
  <si>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</si>
  <si>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</si>
  <si>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</si>
  <si>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</si>
  <si>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</si>
  <si>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</si>
  <si>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</si>
  <si>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</si>
  <si>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</si>
  <si>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</si>
  <si>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</si>
  <si>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</si>
  <si>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</si>
  <si>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</si>
  <si>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</si>
  <si>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</si>
  <si>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</si>
  <si>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</si>
  <si>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</si>
  <si>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</si>
  <si>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</si>
  <si>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</si>
  <si>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</si>
  <si>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</si>
  <si>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</si>
  <si>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</si>
  <si>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</si>
  <si>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</si>
  <si>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</si>
  <si>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</si>
  <si>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</si>
  <si>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</si>
  <si>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</si>
  <si>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</si>
  <si>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</si>
  <si>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</si>
  <si>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</si>
  <si>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</si>
  <si>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</si>
  <si>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</si>
  <si>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</si>
  <si>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</si>
  <si>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</si>
  <si>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</si>
  <si>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</si>
  <si>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</si>
  <si>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</si>
  <si>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</si>
  <si>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</si>
  <si>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</si>
  <si>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</si>
  <si>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</si>
  <si>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</si>
  <si>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</si>
  <si>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</si>
  <si>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</si>
  <si>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</si>
  <si>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</si>
  <si>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</si>
  <si>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</si>
  <si>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</si>
  <si>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</si>
  <si>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</si>
  <si>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</si>
  <si>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</si>
  <si>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</si>
  <si>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</si>
  <si>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</si>
  <si>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</si>
  <si>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</si>
  <si>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</si>
  <si>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</si>
  <si>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</si>
  <si>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</si>
  <si>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</si>
  <si>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</si>
  <si>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</si>
  <si>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</si>
  <si>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</si>
  <si>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</si>
  <si>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</si>
  <si>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</si>
  <si>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</si>
  <si>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</si>
  <si>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</si>
  <si>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</si>
  <si>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</si>
  <si>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</si>
  <si>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</si>
  <si>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</si>
  <si>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岐阜県大垣市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</si>
  <si>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</si>
  <si>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</si>
  <si>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</si>
  <si>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</si>
  <si>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</si>
  <si>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</si>
  <si>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</si>
  <si>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</si>
  <si>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</si>
  <si>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</si>
  <si>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</si>
  <si>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</si>
  <si>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</si>
  <si>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</si>
  <si>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</si>
  <si>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</si>
  <si>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</si>
  <si>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</si>
  <si>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</si>
  <si>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</si>
  <si>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</si>
  <si>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</si>
  <si>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</si>
  <si>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</si>
  <si>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</si>
  <si>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</si>
  <si>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</si>
  <si>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</si>
  <si>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</si>
  <si>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</si>
  <si>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</si>
  <si>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</si>
  <si>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</si>
  <si>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</si>
  <si>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</si>
  <si>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</si>
  <si>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</si>
  <si>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</si>
  <si>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</si>
  <si>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</si>
  <si>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</si>
  <si>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</si>
  <si>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</si>
  <si>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</si>
  <si>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</si>
  <si>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</si>
  <si>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法適用企業</t>
    <phoneticPr fontId="5"/>
  </si>
  <si>
    <t>公共下水道事業会計</t>
    <phoneticPr fontId="5"/>
  </si>
  <si>
    <t>特定環境保全公共下水道事業会計</t>
    <phoneticPr fontId="5"/>
  </si>
  <si>
    <t>法適用企業</t>
    <phoneticPr fontId="5"/>
  </si>
  <si>
    <t>農業集落排水事業会計</t>
    <phoneticPr fontId="5"/>
  </si>
  <si>
    <t>公設地方卸売市場事業会計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</si>
  <si>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</si>
  <si>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</si>
  <si>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</si>
  <si>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</si>
  <si>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</si>
  <si>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</si>
  <si>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</si>
  <si>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</si>
  <si>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</si>
  <si>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</si>
  <si>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</si>
  <si>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</si>
  <si>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</si>
  <si>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</si>
  <si>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</si>
  <si>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</si>
  <si>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</si>
  <si>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</si>
  <si>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</si>
  <si>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</si>
  <si>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</si>
  <si>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</si>
  <si>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</si>
  <si>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</si>
  <si>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</si>
  <si>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</si>
  <si>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</si>
  <si>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</si>
  <si>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</si>
  <si>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</si>
  <si>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</si>
  <si>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</si>
  <si>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</si>
  <si>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</si>
  <si>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</si>
  <si>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</si>
  <si>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</si>
  <si>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</si>
  <si>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</si>
  <si>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</si>
  <si>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</si>
  <si>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</si>
  <si>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</si>
  <si>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</si>
  <si>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</si>
  <si>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</si>
  <si>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</si>
  <si>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</si>
  <si>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</si>
  <si>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</si>
  <si>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</si>
  <si>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</si>
  <si>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</si>
  <si>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</si>
  <si>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</si>
  <si>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</si>
  <si>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</si>
  <si>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</si>
  <si>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</si>
  <si>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</si>
  <si>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</si>
  <si>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</si>
  <si>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</si>
  <si>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</si>
  <si>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</si>
  <si>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</si>
  <si>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</si>
  <si>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</si>
  <si>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</si>
  <si>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</si>
  <si>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</si>
  <si>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</si>
  <si>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</si>
  <si>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</si>
  <si>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</si>
  <si>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</si>
  <si>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</si>
  <si>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</si>
  <si>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</si>
  <si>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</si>
  <si>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</si>
  <si>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</si>
  <si>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</si>
  <si>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</si>
  <si>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</si>
  <si>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</si>
  <si>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</si>
  <si>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</si>
  <si>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</si>
  <si>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</si>
  <si>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</si>
  <si>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</si>
  <si>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</si>
  <si>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</si>
  <si>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</si>
  <si>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</si>
  <si>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</si>
  <si>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</si>
  <si>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</si>
  <si>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</si>
  <si>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</si>
  <si>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</si>
  <si>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</si>
  <si>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</si>
  <si>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</si>
  <si>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</si>
  <si>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</si>
  <si>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</si>
  <si>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</si>
  <si>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</si>
  <si>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</si>
  <si>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</si>
  <si>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</si>
  <si>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</si>
  <si>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</si>
  <si>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</si>
  <si>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</si>
  <si>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</si>
  <si>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</si>
  <si>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</si>
  <si>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</si>
  <si>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</si>
  <si>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</si>
  <si>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</si>
  <si>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</si>
  <si>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</si>
  <si>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</si>
  <si>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</si>
  <si>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</si>
  <si>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</si>
  <si>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</si>
  <si>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</si>
  <si>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</si>
  <si>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</si>
  <si>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</si>
  <si>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</si>
  <si>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</si>
  <si>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</si>
  <si>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</si>
  <si>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</si>
  <si>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</si>
  <si>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</si>
  <si>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</si>
  <si>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</si>
  <si>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</si>
  <si>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</si>
  <si>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</si>
  <si>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0.80</t>
  </si>
  <si>
    <t>▲ 0.84</t>
  </si>
  <si>
    <t>病院事業会計</t>
  </si>
  <si>
    <t>国民健康保険事業会計</t>
  </si>
  <si>
    <t>一般会計</t>
  </si>
  <si>
    <t>水道事業会計</t>
  </si>
  <si>
    <t>介護保険事業会計</t>
  </si>
  <si>
    <t>競輪事業会計</t>
  </si>
  <si>
    <t>公共下水道事業会計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</si>
  <si>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</si>
  <si>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</si>
  <si>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</si>
  <si>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</si>
  <si>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</si>
  <si>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</si>
  <si>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</si>
  <si>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</si>
  <si>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</si>
  <si>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大垣消防組合</t>
    <rPh sb="0" eb="6">
      <t>オオガキショウボウクミアイ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</si>
  <si>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</si>
  <si>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12">
      <t>ハイキブツショリクミアイ</t>
    </rPh>
    <phoneticPr fontId="2"/>
  </si>
  <si>
    <t>西濃環境整備組合</t>
    <rPh sb="0" eb="6">
      <t>セイノウカンキョウセイビ</t>
    </rPh>
    <rPh sb="6" eb="8">
      <t>クミアイ</t>
    </rPh>
    <phoneticPr fontId="2"/>
  </si>
  <si>
    <t>西南濃老人福祉施設事務組合</t>
    <rPh sb="0" eb="3">
      <t>セイナンノウ</t>
    </rPh>
    <rPh sb="3" eb="5">
      <t>ロウジン</t>
    </rPh>
    <rPh sb="5" eb="9">
      <t>フクシシセツ</t>
    </rPh>
    <rPh sb="9" eb="13">
      <t>ジムクミアイ</t>
    </rPh>
    <phoneticPr fontId="2"/>
  </si>
  <si>
    <t>あすわ苑老人福祉施設事務組合</t>
    <rPh sb="3" eb="4">
      <t>エン</t>
    </rPh>
    <rPh sb="4" eb="6">
      <t>ロウジン</t>
    </rPh>
    <rPh sb="6" eb="10">
      <t>フクシシセツ</t>
    </rPh>
    <rPh sb="10" eb="14">
      <t>ジムクミアイ</t>
    </rPh>
    <phoneticPr fontId="2"/>
  </si>
  <si>
    <t>大垣市安八郡安八町東安中学校組合</t>
    <rPh sb="0" eb="3">
      <t>オオガキシ</t>
    </rPh>
    <rPh sb="3" eb="6">
      <t>アンパチグン</t>
    </rPh>
    <rPh sb="6" eb="9">
      <t>アンパチチョウ</t>
    </rPh>
    <rPh sb="9" eb="16">
      <t>トウアンチュウガッコウクミアイ</t>
    </rPh>
    <phoneticPr fontId="2"/>
  </si>
  <si>
    <t>岐阜県後期高齢者医療広域連合（一般会計）</t>
    <rPh sb="0" eb="3">
      <t>ギフケン</t>
    </rPh>
    <rPh sb="3" eb="8">
      <t>コウキコウレイシャ</t>
    </rPh>
    <rPh sb="8" eb="10">
      <t>イリョウ</t>
    </rPh>
    <rPh sb="10" eb="14">
      <t>コウイキレンゴウ</t>
    </rPh>
    <rPh sb="15" eb="19">
      <t>イッパンカイケイ</t>
    </rPh>
    <phoneticPr fontId="2"/>
  </si>
  <si>
    <t>岐阜県後期高齢者医療広域連合（特別会計）</t>
    <rPh sb="0" eb="3">
      <t>ギフケン</t>
    </rPh>
    <rPh sb="3" eb="8">
      <t>コウキコウレイシャ</t>
    </rPh>
    <rPh sb="8" eb="14">
      <t>イリョウコウイキレンゴウ</t>
    </rPh>
    <rPh sb="15" eb="19">
      <t>トクベツカイケイ</t>
    </rPh>
    <phoneticPr fontId="2"/>
  </si>
  <si>
    <t>西美濃さくら苑介護老人保健施設事務組合</t>
    <rPh sb="0" eb="3">
      <t>ニシミノ</t>
    </rPh>
    <rPh sb="6" eb="7">
      <t>エン</t>
    </rPh>
    <rPh sb="7" eb="9">
      <t>カイゴ</t>
    </rPh>
    <rPh sb="9" eb="11">
      <t>ロウジン</t>
    </rPh>
    <rPh sb="11" eb="13">
      <t>ホケン</t>
    </rPh>
    <rPh sb="13" eb="15">
      <t>シセツ</t>
    </rPh>
    <rPh sb="15" eb="19">
      <t>ジムクミアイ</t>
    </rPh>
    <phoneticPr fontId="2"/>
  </si>
  <si>
    <t>大垣輪中水防事務組合</t>
    <rPh sb="0" eb="2">
      <t>オオガキ</t>
    </rPh>
    <rPh sb="2" eb="4">
      <t>ワジュウ</t>
    </rPh>
    <rPh sb="4" eb="6">
      <t>スイボウ</t>
    </rPh>
    <rPh sb="6" eb="10">
      <t>ジムクミアイ</t>
    </rPh>
    <phoneticPr fontId="2"/>
  </si>
  <si>
    <t>岐阜県市町村会館組合</t>
    <rPh sb="0" eb="3">
      <t>ギフケン</t>
    </rPh>
    <rPh sb="3" eb="6">
      <t>シチョウソン</t>
    </rPh>
    <rPh sb="6" eb="10">
      <t>カイカンクミアイ</t>
    </rPh>
    <phoneticPr fontId="2"/>
  </si>
  <si>
    <t>大垣勤労者福祉サービスセンター</t>
    <rPh sb="0" eb="2">
      <t>オオガキ</t>
    </rPh>
    <rPh sb="2" eb="5">
      <t>キンロウシャ</t>
    </rPh>
    <rPh sb="5" eb="7">
      <t>フクシ</t>
    </rPh>
    <phoneticPr fontId="2"/>
  </si>
  <si>
    <t>大垣市文化事業団</t>
    <rPh sb="0" eb="3">
      <t>オオガキシ</t>
    </rPh>
    <rPh sb="3" eb="5">
      <t>ブンカ</t>
    </rPh>
    <rPh sb="5" eb="8">
      <t>ジギョウダン</t>
    </rPh>
    <phoneticPr fontId="2"/>
  </si>
  <si>
    <t>大垣市土地開発公社</t>
    <rPh sb="0" eb="3">
      <t>オオガキシ</t>
    </rPh>
    <rPh sb="3" eb="9">
      <t>トチカイハツコウシャ</t>
    </rPh>
    <phoneticPr fontId="2"/>
  </si>
  <si>
    <t>〇</t>
    <phoneticPr fontId="2"/>
  </si>
  <si>
    <t>かみいしづ緑の村公社</t>
    <rPh sb="5" eb="6">
      <t>ミドリ</t>
    </rPh>
    <rPh sb="7" eb="8">
      <t>ムラ</t>
    </rPh>
    <rPh sb="8" eb="10">
      <t>コウシャ</t>
    </rPh>
    <phoneticPr fontId="2"/>
  </si>
  <si>
    <t>養老線管理機構</t>
    <rPh sb="0" eb="7">
      <t>ヨウロウセンカンリキコウ</t>
    </rPh>
    <phoneticPr fontId="2"/>
  </si>
  <si>
    <t>樽見鉄道株式会社</t>
    <rPh sb="0" eb="4">
      <t>タルミテツドウ</t>
    </rPh>
    <rPh sb="4" eb="8">
      <t>カブシキガイシャ</t>
    </rPh>
    <phoneticPr fontId="2"/>
  </si>
  <si>
    <t>-</t>
    <phoneticPr fontId="2"/>
  </si>
  <si>
    <t>基金繰入金 275</t>
    <rPh sb="0" eb="5">
      <t>キキンクリイレキン</t>
    </rPh>
    <phoneticPr fontId="2"/>
  </si>
  <si>
    <t>基金繰入金 989</t>
    <rPh sb="0" eb="5">
      <t>キキンクリイレキン</t>
    </rPh>
    <phoneticPr fontId="2"/>
  </si>
  <si>
    <t>-</t>
    <phoneticPr fontId="2"/>
  </si>
  <si>
    <t>基金繰入金 102</t>
    <rPh sb="0" eb="2">
      <t>キキン</t>
    </rPh>
    <rPh sb="2" eb="5">
      <t>クリイレキン</t>
    </rPh>
    <phoneticPr fontId="2"/>
  </si>
  <si>
    <t>基金繰入金 7</t>
    <rPh sb="0" eb="5">
      <t>キキンクリイレキン</t>
    </rPh>
    <phoneticPr fontId="2"/>
  </si>
  <si>
    <t>基金繰入金 1</t>
    <rPh sb="0" eb="2">
      <t>キキン</t>
    </rPh>
    <rPh sb="2" eb="5">
      <t>クリイレキン</t>
    </rPh>
    <phoneticPr fontId="2"/>
  </si>
  <si>
    <t>基金繰入金 23</t>
    <rPh sb="0" eb="2">
      <t>キキン</t>
    </rPh>
    <rPh sb="2" eb="5">
      <t>クリイレキン</t>
    </rPh>
    <phoneticPr fontId="2"/>
  </si>
  <si>
    <t>法適用</t>
    <rPh sb="0" eb="3">
      <t>ホウテキヨウ</t>
    </rPh>
    <phoneticPr fontId="2"/>
  </si>
  <si>
    <t>養老線支援基金</t>
    <rPh sb="0" eb="7">
      <t>ヨウロウセンシエンキキン</t>
    </rPh>
    <phoneticPr fontId="5"/>
  </si>
  <si>
    <t>公共施設整備基金</t>
    <rPh sb="0" eb="8">
      <t>コウキョウシセツセイビキキン</t>
    </rPh>
    <phoneticPr fontId="5"/>
  </si>
  <si>
    <t>水都大垣ふるさと応援基金</t>
    <rPh sb="0" eb="4">
      <t>スイトオオガキ</t>
    </rPh>
    <rPh sb="8" eb="12">
      <t>オウエンキキン</t>
    </rPh>
    <phoneticPr fontId="5"/>
  </si>
  <si>
    <t>新型コロナウイルス感染症対応中小企業融資金利子補給基金</t>
    <rPh sb="0" eb="2">
      <t>シンガタ</t>
    </rPh>
    <rPh sb="9" eb="12">
      <t>カンセンショウ</t>
    </rPh>
    <rPh sb="12" eb="14">
      <t>タイオウ</t>
    </rPh>
    <rPh sb="14" eb="18">
      <t>チュウショウキギョウ</t>
    </rPh>
    <rPh sb="18" eb="21">
      <t>ユウシキン</t>
    </rPh>
    <rPh sb="21" eb="27">
      <t>リシホキュウキキン</t>
    </rPh>
    <phoneticPr fontId="5"/>
  </si>
  <si>
    <t>国際協力田口基金</t>
    <rPh sb="0" eb="8">
      <t>コクサイキョウリョクタグチキキン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</si>
  <si>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</si>
  <si>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</si>
  <si>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</si>
  <si>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</si>
  <si>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</si>
  <si>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において、主に企業債残高の減や土地開発公社の経営健全化を進めたことなどにより、将来負担比率は減少した。一方、有形固定資産減価償却率については、新庁舎建設事業により庁舎は大きく減少したが、その他は以前高い水準にあり、これは公共施設等の管理においては維持補修等を重視し、施設更新や大規模改修を抑制してきたためである。今後、総合管理計画の基本方針にもあるように、将来の需要を見通した上で公共施設等の集約、規模の縮小、廃止等の検討を進めるとともに、老朽化に伴う更新等を計画的に順次進めることで新規整備の抑制と施設の適正管理に努めていく。</t>
    <rPh sb="11" eb="12">
      <t>オモ</t>
    </rPh>
    <rPh sb="13" eb="16">
      <t>キギョウサイ</t>
    </rPh>
    <rPh sb="16" eb="18">
      <t>ザンダカ</t>
    </rPh>
    <rPh sb="19" eb="20">
      <t>ゲン</t>
    </rPh>
    <rPh sb="52" eb="54">
      <t>ゲンショウ</t>
    </rPh>
    <rPh sb="77" eb="80">
      <t>シンチョウシャ</t>
    </rPh>
    <rPh sb="80" eb="84">
      <t>ケンセツジギョウ</t>
    </rPh>
    <rPh sb="87" eb="89">
      <t>チョウシャ</t>
    </rPh>
    <rPh sb="90" eb="91">
      <t>オオ</t>
    </rPh>
    <rPh sb="93" eb="95">
      <t>ゲンショウ</t>
    </rPh>
    <rPh sb="101" eb="102">
      <t>タ</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</si>
  <si>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</si>
  <si>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</si>
  <si>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</si>
  <si>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</si>
  <si>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</si>
  <si>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</si>
  <si>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公共用地先行取得事業債の償還増のため、前年度より悪化した。今後、庁舎建設事業債の償還が開始されるとともにさらに悪化することが見込まれる。
　将来負担比率は、引き続き土地開発公社の経営健全化を進めたことなどにより将来負担額が減少となり、また、公債費の償還が順調に進んだ結果、減少となった。老朽化した施設等の更新を行うにあたって、地方債の活用は不可欠であるため、交付税措置のある地方債の活用だけでなく、事務事業の徹底した見直しなど財政健全化に向けた取り組みが必要である。</t>
    <rPh sb="38" eb="39">
      <t>サイ</t>
    </rPh>
    <rPh sb="42" eb="43">
      <t>ゾウ</t>
    </rPh>
    <rPh sb="47" eb="50">
      <t>ゼンネンド</t>
    </rPh>
    <rPh sb="57" eb="59">
      <t>コンゴ</t>
    </rPh>
    <rPh sb="148" eb="151">
      <t>コウサイヒ</t>
    </rPh>
    <rPh sb="152" eb="154">
      <t>ショウカン</t>
    </rPh>
    <rPh sb="155" eb="157">
      <t>ジュンチョウ</t>
    </rPh>
    <rPh sb="158" eb="159">
      <t>スス</t>
    </rPh>
    <rPh sb="161" eb="163">
      <t>ケッカ</t>
    </rPh>
    <rPh sb="164" eb="166">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</si>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</sst>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324AC88-2ABF-41BE-809E-4E6C809D43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1BB9-4ABD-BD82-1F54B6B5B6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62969</c:v>
                </c:pt>
                <c:pt idx="1">
                  <c:v>39551</c:v>
                </c:pt>
                <c:pt idx="2">
                  <c:v>55328</c:v>
                </c:pt>
                <c:pt idx="3">
                  <c:v>87194</c:v>
                </c:pt>
                <c:pt idx="4">
                  <c:v>43417</c:v>
                </c:pt>
              </c:numCache>
            </c:numRef>
          </c:val>
          <c:smooth val="0"/>
          <c:extLst>
            <c:ext xmlns:c16="http://schemas.microsoft.com/office/drawing/2014/chart" uri="{C3380CC4-5D6E-409C-BE32-E72D297353CC}">
              <c16:uniqueId val="{00000001-1BB9-4ABD-BD82-1F54B6B5B6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c:v>
                </c:pt>
                <c:pt idx="1">
                  <c:v>5.88</c:v>
                </c:pt>
                <c:pt idx="2">
                  <c:v>7.02</c:v>
                </c:pt>
                <c:pt idx="3">
                  <c:v>7.98</c:v>
                </c:pt>
                <c:pt idx="4">
                  <c:v>6.14</c:v>
                </c:pt>
              </c:numCache>
            </c:numRef>
          </c:val>
          <c:extLst>
            <c:ext xmlns:c16="http://schemas.microsoft.com/office/drawing/2014/chart" uri="{C3380CC4-5D6E-409C-BE32-E72D297353CC}">
              <c16:uniqueId val="{00000000-73E6-48A2-A7F4-2422C720D2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12.68</c:v>
                </c:pt>
                <c:pt idx="1">
                  <c:v>14.04</c:v>
                </c:pt>
                <c:pt idx="2">
                  <c:v>15.73</c:v>
                </c:pt>
                <c:pt idx="3">
                  <c:v>15.16</c:v>
                </c:pt>
                <c:pt idx="4">
                  <c:v>15.6</c:v>
                </c:pt>
              </c:numCache>
            </c:numRef>
          </c:val>
          <c:extLst>
            <c:ext xmlns:c16="http://schemas.microsoft.com/office/drawing/2014/chart" uri="{C3380CC4-5D6E-409C-BE32-E72D297353CC}">
              <c16:uniqueId val="{00000001-73E6-48A2-A7F4-2422C720D2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1.29</c:v>
                </c:pt>
                <c:pt idx="2">
                  <c:v>2.87</c:v>
                </c:pt>
                <c:pt idx="3">
                  <c:v>0.43</c:v>
                </c:pt>
                <c:pt idx="4">
                  <c:v>-0.84</c:v>
                </c:pt>
              </c:numCache>
            </c:numRef>
          </c:val>
          <c:smooth val="0"/>
          <c:extLst>
            <c:ext xmlns:c16="http://schemas.microsoft.com/office/drawing/2014/chart" uri="{C3380CC4-5D6E-409C-BE32-E72D297353CC}">
              <c16:uniqueId val="{00000002-73E6-48A2-A7F4-2422C720D2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0.05</c:v>
                </c:pt>
                <c:pt idx="4">
                  <c:v>#N/A</c:v>
                </c:pt>
                <c:pt idx="5">
                  <c:v>0.06</c:v>
                </c:pt>
                <c:pt idx="6">
                  <c:v>#N/A</c:v>
                </c:pt>
                <c:pt idx="7">
                  <c:v>0.14000000000000001</c:v>
                </c:pt>
                <c:pt idx="8">
                  <c:v>#N/A</c:v>
                </c:pt>
                <c:pt idx="9">
                  <c:v>0.09</c:v>
                </c:pt>
              </c:numCache>
            </c:numRef>
          </c:val>
          <c:extLst>
            <c:ext xmlns:c16="http://schemas.microsoft.com/office/drawing/2014/chart" uri="{C3380CC4-5D6E-409C-BE32-E72D297353CC}">
              <c16:uniqueId val="{00000000-3494-4C75-AFA7-3FEAC9E099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94-4C75-AFA7-3FEAC9E099A9}"/>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0.17</c:v>
                </c:pt>
                <c:pt idx="4">
                  <c:v>#N/A</c:v>
                </c:pt>
                <c:pt idx="5">
                  <c:v>0.16</c:v>
                </c:pt>
                <c:pt idx="6">
                  <c:v>#N/A</c:v>
                </c:pt>
                <c:pt idx="7">
                  <c:v>0.15</c:v>
                </c:pt>
                <c:pt idx="8">
                  <c:v>#N/A</c:v>
                </c:pt>
                <c:pt idx="9">
                  <c:v>0.18</c:v>
                </c:pt>
              </c:numCache>
            </c:numRef>
          </c:val>
          <c:extLst>
            <c:ext xmlns:c16="http://schemas.microsoft.com/office/drawing/2014/chart" uri="{C3380CC4-5D6E-409C-BE32-E72D297353CC}">
              <c16:uniqueId val="{00000002-3494-4C75-AFA7-3FEAC9E099A9}"/>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0.31</c:v>
                </c:pt>
                <c:pt idx="8">
                  <c:v>#N/A</c:v>
                </c:pt>
                <c:pt idx="9">
                  <c:v>0.89</c:v>
                </c:pt>
              </c:numCache>
            </c:numRef>
          </c:val>
          <c:extLst>
            <c:ext xmlns:c16="http://schemas.microsoft.com/office/drawing/2014/chart" uri="{C3380CC4-5D6E-409C-BE32-E72D297353CC}">
              <c16:uniqueId val="{00000003-3494-4C75-AFA7-3FEAC9E099A9}"/>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3.51</c:v>
                </c:pt>
                <c:pt idx="2">
                  <c:v>#N/A</c:v>
                </c:pt>
                <c:pt idx="3">
                  <c:v>3.5</c:v>
                </c:pt>
                <c:pt idx="4">
                  <c:v>#N/A</c:v>
                </c:pt>
                <c:pt idx="5">
                  <c:v>3.39</c:v>
                </c:pt>
                <c:pt idx="6">
                  <c:v>#N/A</c:v>
                </c:pt>
                <c:pt idx="7">
                  <c:v>3.39</c:v>
                </c:pt>
                <c:pt idx="8">
                  <c:v>#N/A</c:v>
                </c:pt>
                <c:pt idx="9">
                  <c:v>3.23</c:v>
                </c:pt>
              </c:numCache>
            </c:numRef>
          </c:val>
          <c:extLst>
            <c:ext xmlns:c16="http://schemas.microsoft.com/office/drawing/2014/chart" uri="{C3380CC4-5D6E-409C-BE32-E72D297353CC}">
              <c16:uniqueId val="{00000004-3494-4C75-AFA7-3FEAC9E099A9}"/>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4.01</c:v>
                </c:pt>
                <c:pt idx="2">
                  <c:v>#N/A</c:v>
                </c:pt>
                <c:pt idx="3">
                  <c:v>4.91</c:v>
                </c:pt>
                <c:pt idx="4">
                  <c:v>#N/A</c:v>
                </c:pt>
                <c:pt idx="5">
                  <c:v>4.7</c:v>
                </c:pt>
                <c:pt idx="6">
                  <c:v>#N/A</c:v>
                </c:pt>
                <c:pt idx="7">
                  <c:v>4.96</c:v>
                </c:pt>
                <c:pt idx="8">
                  <c:v>#N/A</c:v>
                </c:pt>
                <c:pt idx="9">
                  <c:v>5.2</c:v>
                </c:pt>
              </c:numCache>
            </c:numRef>
          </c:val>
          <c:extLst>
            <c:ext xmlns:c16="http://schemas.microsoft.com/office/drawing/2014/chart" uri="{C3380CC4-5D6E-409C-BE32-E72D297353CC}">
              <c16:uniqueId val="{00000005-3494-4C75-AFA7-3FEAC9E099A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6.75</c:v>
                </c:pt>
                <c:pt idx="2">
                  <c:v>#N/A</c:v>
                </c:pt>
                <c:pt idx="3">
                  <c:v>6.09</c:v>
                </c:pt>
                <c:pt idx="4">
                  <c:v>#N/A</c:v>
                </c:pt>
                <c:pt idx="5">
                  <c:v>5.88</c:v>
                </c:pt>
                <c:pt idx="6">
                  <c:v>#N/A</c:v>
                </c:pt>
                <c:pt idx="7">
                  <c:v>5.68</c:v>
                </c:pt>
                <c:pt idx="8">
                  <c:v>#N/A</c:v>
                </c:pt>
                <c:pt idx="9">
                  <c:v>5.72</c:v>
                </c:pt>
              </c:numCache>
            </c:numRef>
          </c:val>
          <c:extLst>
            <c:ext xmlns:c16="http://schemas.microsoft.com/office/drawing/2014/chart" uri="{C3380CC4-5D6E-409C-BE32-E72D297353CC}">
              <c16:uniqueId val="{00000006-3494-4C75-AFA7-3FEAC9E099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6.09</c:v>
                </c:pt>
                <c:pt idx="2">
                  <c:v>#N/A</c:v>
                </c:pt>
                <c:pt idx="3">
                  <c:v>5.87</c:v>
                </c:pt>
                <c:pt idx="4">
                  <c:v>#N/A</c:v>
                </c:pt>
                <c:pt idx="5">
                  <c:v>7.01</c:v>
                </c:pt>
                <c:pt idx="6">
                  <c:v>#N/A</c:v>
                </c:pt>
                <c:pt idx="7">
                  <c:v>7.97</c:v>
                </c:pt>
                <c:pt idx="8">
                  <c:v>#N/A</c:v>
                </c:pt>
                <c:pt idx="9">
                  <c:v>6.13</c:v>
                </c:pt>
              </c:numCache>
            </c:numRef>
          </c:val>
          <c:extLst>
            <c:ext xmlns:c16="http://schemas.microsoft.com/office/drawing/2014/chart" uri="{C3380CC4-5D6E-409C-BE32-E72D297353CC}">
              <c16:uniqueId val="{00000007-3494-4C75-AFA7-3FEAC9E099A9}"/>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7.64</c:v>
                </c:pt>
                <c:pt idx="2">
                  <c:v>#N/A</c:v>
                </c:pt>
                <c:pt idx="3">
                  <c:v>8.83</c:v>
                </c:pt>
                <c:pt idx="4">
                  <c:v>#N/A</c:v>
                </c:pt>
                <c:pt idx="5">
                  <c:v>8.08</c:v>
                </c:pt>
                <c:pt idx="6">
                  <c:v>#N/A</c:v>
                </c:pt>
                <c:pt idx="7">
                  <c:v>6.89</c:v>
                </c:pt>
                <c:pt idx="8">
                  <c:v>#N/A</c:v>
                </c:pt>
                <c:pt idx="9">
                  <c:v>6.33</c:v>
                </c:pt>
              </c:numCache>
            </c:numRef>
          </c:val>
          <c:extLst>
            <c:ext xmlns:c16="http://schemas.microsoft.com/office/drawing/2014/chart" uri="{C3380CC4-5D6E-409C-BE32-E72D297353CC}">
              <c16:uniqueId val="{00000008-3494-4C75-AFA7-3FEAC9E099A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78.64</c:v>
                </c:pt>
                <c:pt idx="2">
                  <c:v>#N/A</c:v>
                </c:pt>
                <c:pt idx="3">
                  <c:v>77.680000000000007</c:v>
                </c:pt>
                <c:pt idx="4">
                  <c:v>#N/A</c:v>
                </c:pt>
                <c:pt idx="5">
                  <c:v>78.17</c:v>
                </c:pt>
                <c:pt idx="6">
                  <c:v>#N/A</c:v>
                </c:pt>
                <c:pt idx="7">
                  <c:v>77.03</c:v>
                </c:pt>
                <c:pt idx="8">
                  <c:v>#N/A</c:v>
                </c:pt>
                <c:pt idx="9">
                  <c:v>77.010000000000005</c:v>
                </c:pt>
              </c:numCache>
            </c:numRef>
          </c:val>
          <c:extLst>
            <c:ext xmlns:c16="http://schemas.microsoft.com/office/drawing/2014/chart" uri="{C3380CC4-5D6E-409C-BE32-E72D297353CC}">
              <c16:uniqueId val="{00000009-3494-4C75-AFA7-3FEAC9E099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6634</c:v>
                </c:pt>
                <c:pt idx="5">
                  <c:v>6754</c:v>
                </c:pt>
                <c:pt idx="8">
                  <c:v>6832</c:v>
                </c:pt>
                <c:pt idx="11">
                  <c:v>6818</c:v>
                </c:pt>
                <c:pt idx="14">
                  <c:v>6532</c:v>
                </c:pt>
              </c:numCache>
            </c:numRef>
          </c:val>
          <c:extLst>
            <c:ext xmlns:c16="http://schemas.microsoft.com/office/drawing/2014/chart" uri="{C3380CC4-5D6E-409C-BE32-E72D297353CC}">
              <c16:uniqueId val="{00000000-FB4C-49B0-82A5-85FB15B924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4C-49B0-82A5-85FB15B924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203</c:v>
                </c:pt>
                <c:pt idx="3">
                  <c:v>193</c:v>
                </c:pt>
                <c:pt idx="6">
                  <c:v>220</c:v>
                </c:pt>
                <c:pt idx="9">
                  <c:v>219</c:v>
                </c:pt>
                <c:pt idx="12">
                  <c:v>216</c:v>
                </c:pt>
              </c:numCache>
            </c:numRef>
          </c:val>
          <c:extLst>
            <c:ext xmlns:c16="http://schemas.microsoft.com/office/drawing/2014/chart" uri="{C3380CC4-5D6E-409C-BE32-E72D297353CC}">
              <c16:uniqueId val="{00000002-FB4C-49B0-82A5-85FB15B924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97</c:v>
                </c:pt>
                <c:pt idx="6">
                  <c:v>100</c:v>
                </c:pt>
                <c:pt idx="9">
                  <c:v>93</c:v>
                </c:pt>
                <c:pt idx="12">
                  <c:v>97</c:v>
                </c:pt>
              </c:numCache>
            </c:numRef>
          </c:val>
          <c:extLst>
            <c:ext xmlns:c16="http://schemas.microsoft.com/office/drawing/2014/chart" uri="{C3380CC4-5D6E-409C-BE32-E72D297353CC}">
              <c16:uniqueId val="{00000003-FB4C-49B0-82A5-85FB15B924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1499</c:v>
                </c:pt>
                <c:pt idx="3">
                  <c:v>1455</c:v>
                </c:pt>
                <c:pt idx="6">
                  <c:v>1420</c:v>
                </c:pt>
                <c:pt idx="9">
                  <c:v>1482</c:v>
                </c:pt>
                <c:pt idx="12">
                  <c:v>1248</c:v>
                </c:pt>
              </c:numCache>
            </c:numRef>
          </c:val>
          <c:extLst>
            <c:ext xmlns:c16="http://schemas.microsoft.com/office/drawing/2014/chart" uri="{C3380CC4-5D6E-409C-BE32-E72D297353CC}">
              <c16:uniqueId val="{00000004-FB4C-49B0-82A5-85FB15B924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4C-49B0-82A5-85FB15B924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4C-49B0-82A5-85FB15B924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5212</c:v>
                </c:pt>
                <c:pt idx="3">
                  <c:v>5211</c:v>
                </c:pt>
                <c:pt idx="6">
                  <c:v>5289</c:v>
                </c:pt>
                <c:pt idx="9">
                  <c:v>5493</c:v>
                </c:pt>
                <c:pt idx="12">
                  <c:v>5586</c:v>
                </c:pt>
              </c:numCache>
            </c:numRef>
          </c:val>
          <c:extLst>
            <c:ext xmlns:c16="http://schemas.microsoft.com/office/drawing/2014/chart" uri="{C3380CC4-5D6E-409C-BE32-E72D297353CC}">
              <c16:uniqueId val="{00000007-FB4C-49B0-82A5-85FB15B924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358</c:v>
                </c:pt>
                <c:pt idx="2">
                  <c:v>#N/A</c:v>
                </c:pt>
                <c:pt idx="3">
                  <c:v>#N/A</c:v>
                </c:pt>
                <c:pt idx="4">
                  <c:v>202</c:v>
                </c:pt>
                <c:pt idx="5">
                  <c:v>#N/A</c:v>
                </c:pt>
                <c:pt idx="6">
                  <c:v>#N/A</c:v>
                </c:pt>
                <c:pt idx="7">
                  <c:v>197</c:v>
                </c:pt>
                <c:pt idx="8">
                  <c:v>#N/A</c:v>
                </c:pt>
                <c:pt idx="9">
                  <c:v>#N/A</c:v>
                </c:pt>
                <c:pt idx="10">
                  <c:v>469</c:v>
                </c:pt>
                <c:pt idx="11">
                  <c:v>#N/A</c:v>
                </c:pt>
                <c:pt idx="12">
                  <c:v>#N/A</c:v>
                </c:pt>
                <c:pt idx="13">
                  <c:v>615</c:v>
                </c:pt>
                <c:pt idx="14">
                  <c:v>#N/A</c:v>
                </c:pt>
              </c:numCache>
            </c:numRef>
          </c:val>
          <c:smooth val="0"/>
          <c:extLst>
            <c:ext xmlns:c16="http://schemas.microsoft.com/office/drawing/2014/chart" uri="{C3380CC4-5D6E-409C-BE32-E72D297353CC}">
              <c16:uniqueId val="{00000008-FB4C-49B0-82A5-85FB15B924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61951</c:v>
                </c:pt>
                <c:pt idx="5">
                  <c:v>61151</c:v>
                </c:pt>
                <c:pt idx="8">
                  <c:v>61266</c:v>
                </c:pt>
                <c:pt idx="11">
                  <c:v>60820</c:v>
                </c:pt>
                <c:pt idx="14">
                  <c:v>59662</c:v>
                </c:pt>
              </c:numCache>
            </c:numRef>
          </c:val>
          <c:extLst>
            <c:ext xmlns:c16="http://schemas.microsoft.com/office/drawing/2014/chart" uri="{C3380CC4-5D6E-409C-BE32-E72D297353CC}">
              <c16:uniqueId val="{00000000-E06F-4EC9-85D4-0C6D7BB8DD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23067</c:v>
                </c:pt>
                <c:pt idx="5">
                  <c:v>23108</c:v>
                </c:pt>
                <c:pt idx="8">
                  <c:v>21859</c:v>
                </c:pt>
                <c:pt idx="11">
                  <c:v>18598</c:v>
                </c:pt>
                <c:pt idx="14">
                  <c:v>17140</c:v>
                </c:pt>
              </c:numCache>
            </c:numRef>
          </c:val>
          <c:extLst>
            <c:ext xmlns:c16="http://schemas.microsoft.com/office/drawing/2014/chart" uri="{C3380CC4-5D6E-409C-BE32-E72D297353CC}">
              <c16:uniqueId val="{00000001-E06F-4EC9-85D4-0C6D7BB8DD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13094</c:v>
                </c:pt>
                <c:pt idx="5">
                  <c:v>15196</c:v>
                </c:pt>
                <c:pt idx="8">
                  <c:v>15972</c:v>
                </c:pt>
                <c:pt idx="11">
                  <c:v>12003</c:v>
                </c:pt>
                <c:pt idx="14">
                  <c:v>12771</c:v>
                </c:pt>
              </c:numCache>
            </c:numRef>
          </c:val>
          <c:extLst>
            <c:ext xmlns:c16="http://schemas.microsoft.com/office/drawing/2014/chart" uri="{C3380CC4-5D6E-409C-BE32-E72D297353CC}">
              <c16:uniqueId val="{00000002-E06F-4EC9-85D4-0C6D7BB8DD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6F-4EC9-85D4-0C6D7BB8DD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6F-4EC9-85D4-0C6D7BB8DD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3164</c:v>
                </c:pt>
                <c:pt idx="3">
                  <c:v>2512</c:v>
                </c:pt>
                <c:pt idx="6">
                  <c:v>2000</c:v>
                </c:pt>
                <c:pt idx="9">
                  <c:v>1580</c:v>
                </c:pt>
                <c:pt idx="12">
                  <c:v>586</c:v>
                </c:pt>
              </c:numCache>
            </c:numRef>
          </c:val>
          <c:extLst>
            <c:ext xmlns:c16="http://schemas.microsoft.com/office/drawing/2014/chart" uri="{C3380CC4-5D6E-409C-BE32-E72D297353CC}">
              <c16:uniqueId val="{00000005-E06F-4EC9-85D4-0C6D7BB8DD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8023</c:v>
                </c:pt>
                <c:pt idx="3">
                  <c:v>8180</c:v>
                </c:pt>
                <c:pt idx="6">
                  <c:v>8269</c:v>
                </c:pt>
                <c:pt idx="9">
                  <c:v>8573</c:v>
                </c:pt>
                <c:pt idx="12">
                  <c:v>8667</c:v>
                </c:pt>
              </c:numCache>
            </c:numRef>
          </c:val>
          <c:extLst>
            <c:ext xmlns:c16="http://schemas.microsoft.com/office/drawing/2014/chart" uri="{C3380CC4-5D6E-409C-BE32-E72D297353CC}">
              <c16:uniqueId val="{00000006-E06F-4EC9-85D4-0C6D7BB8DD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885</c:v>
                </c:pt>
                <c:pt idx="3">
                  <c:v>932</c:v>
                </c:pt>
                <c:pt idx="6">
                  <c:v>990</c:v>
                </c:pt>
                <c:pt idx="9">
                  <c:v>1056</c:v>
                </c:pt>
                <c:pt idx="12">
                  <c:v>1340</c:v>
                </c:pt>
              </c:numCache>
            </c:numRef>
          </c:val>
          <c:extLst>
            <c:ext xmlns:c16="http://schemas.microsoft.com/office/drawing/2014/chart" uri="{C3380CC4-5D6E-409C-BE32-E72D297353CC}">
              <c16:uniqueId val="{00000007-E06F-4EC9-85D4-0C6D7BB8DD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20193</c:v>
                </c:pt>
                <c:pt idx="3">
                  <c:v>19710</c:v>
                </c:pt>
                <c:pt idx="6">
                  <c:v>19054</c:v>
                </c:pt>
                <c:pt idx="9">
                  <c:v>18092</c:v>
                </c:pt>
                <c:pt idx="12">
                  <c:v>16486</c:v>
                </c:pt>
              </c:numCache>
            </c:numRef>
          </c:val>
          <c:extLst>
            <c:ext xmlns:c16="http://schemas.microsoft.com/office/drawing/2014/chart" uri="{C3380CC4-5D6E-409C-BE32-E72D297353CC}">
              <c16:uniqueId val="{00000008-E06F-4EC9-85D4-0C6D7BB8DD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4986</c:v>
                </c:pt>
                <c:pt idx="3">
                  <c:v>4648</c:v>
                </c:pt>
                <c:pt idx="6">
                  <c:v>4411</c:v>
                </c:pt>
                <c:pt idx="9">
                  <c:v>3506</c:v>
                </c:pt>
                <c:pt idx="12">
                  <c:v>3257</c:v>
                </c:pt>
              </c:numCache>
            </c:numRef>
          </c:val>
          <c:extLst>
            <c:ext xmlns:c16="http://schemas.microsoft.com/office/drawing/2014/chart" uri="{C3380CC4-5D6E-409C-BE32-E72D297353CC}">
              <c16:uniqueId val="{00000009-E06F-4EC9-85D4-0C6D7BB8DD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65555</c:v>
                </c:pt>
                <c:pt idx="3">
                  <c:v>65207</c:v>
                </c:pt>
                <c:pt idx="6">
                  <c:v>67506</c:v>
                </c:pt>
                <c:pt idx="9">
                  <c:v>69823</c:v>
                </c:pt>
                <c:pt idx="12">
                  <c:v>69356</c:v>
                </c:pt>
              </c:numCache>
            </c:numRef>
          </c:val>
          <c:extLst>
            <c:ext xmlns:c16="http://schemas.microsoft.com/office/drawing/2014/chart" uri="{C3380CC4-5D6E-409C-BE32-E72D297353CC}">
              <c16:uniqueId val="{0000000A-E06F-4EC9-85D4-0C6D7BB8DD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4694</c:v>
                </c:pt>
                <c:pt idx="2">
                  <c:v>#N/A</c:v>
                </c:pt>
                <c:pt idx="3">
                  <c:v>#N/A</c:v>
                </c:pt>
                <c:pt idx="4">
                  <c:v>1733</c:v>
                </c:pt>
                <c:pt idx="5">
                  <c:v>#N/A</c:v>
                </c:pt>
                <c:pt idx="6">
                  <c:v>#N/A</c:v>
                </c:pt>
                <c:pt idx="7">
                  <c:v>3134</c:v>
                </c:pt>
                <c:pt idx="8">
                  <c:v>#N/A</c:v>
                </c:pt>
                <c:pt idx="9">
                  <c:v>#N/A</c:v>
                </c:pt>
                <c:pt idx="10">
                  <c:v>11209</c:v>
                </c:pt>
                <c:pt idx="11">
                  <c:v>#N/A</c:v>
                </c:pt>
                <c:pt idx="12">
                  <c:v>#N/A</c:v>
                </c:pt>
                <c:pt idx="13">
                  <c:v>10120</c:v>
                </c:pt>
                <c:pt idx="14">
                  <c:v>#N/A</c:v>
                </c:pt>
              </c:numCache>
            </c:numRef>
          </c:val>
          <c:smooth val="0"/>
          <c:extLst>
            <c:ext xmlns:c16="http://schemas.microsoft.com/office/drawing/2014/chart" uri="{C3380CC4-5D6E-409C-BE32-E72D297353CC}">
              <c16:uniqueId val="{0000000B-E06F-4EC9-85D4-0C6D7BB8DD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5542</c:v>
                </c:pt>
                <c:pt idx="1">
                  <c:v>5352</c:v>
                </c:pt>
                <c:pt idx="2">
                  <c:v>5644</c:v>
                </c:pt>
              </c:numCache>
            </c:numRef>
          </c:val>
          <c:extLst>
            <c:ext xmlns:c16="http://schemas.microsoft.com/office/drawing/2014/chart" uri="{C3380CC4-5D6E-409C-BE32-E72D297353CC}">
              <c16:uniqueId val="{00000000-8C99-4D74-BAA0-9520019238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1057</c:v>
                </c:pt>
                <c:pt idx="1">
                  <c:v>1148</c:v>
                </c:pt>
                <c:pt idx="2">
                  <c:v>875</c:v>
                </c:pt>
              </c:numCache>
            </c:numRef>
          </c:val>
          <c:extLst>
            <c:ext xmlns:c16="http://schemas.microsoft.com/office/drawing/2014/chart" uri="{C3380CC4-5D6E-409C-BE32-E72D297353CC}">
              <c16:uniqueId val="{00000001-8C99-4D74-BAA0-9520019238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7137</c:v>
                </c:pt>
                <c:pt idx="1">
                  <c:v>3060</c:v>
                </c:pt>
                <c:pt idx="2">
                  <c:v>3506</c:v>
                </c:pt>
              </c:numCache>
            </c:numRef>
          </c:val>
          <c:extLst>
            <c:ext xmlns:c16="http://schemas.microsoft.com/office/drawing/2014/chart" uri="{C3380CC4-5D6E-409C-BE32-E72D297353CC}">
              <c16:uniqueId val="{00000002-8C99-4D74-BAA0-9520019238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{0A1764F6-5B2F-4F34-B895-FB88B733221D}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A7-4AF2-AC87-770148787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{254F19B1-0ADE-4246-A719-457923F50161}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A7-4AF2-AC87-770148787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{51A00020-8940-4DB3-B5D9-6F5B4D64691D}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A7-4AF2-AC87-770148787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{C91CF4A5-EAAF-4333-8462-B8CFEBD40F2E}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A7-4AF2-AC87-770148787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{28541FDD-79C2-4669-980A-406575649AF8}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A7-4AF2-AC87-77014878771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{C0D9683B-72D9-453F-BB88-6A8A990EC448}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A7-4AF2-AC87-770148787714}"/>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{C10194E5-9D7C-48DD-8475-D06ADF295CCA}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A7-4AF2-AC87-770148787714}"/>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{ED9E170C-E5D4-41B2-8A57-97FDD820B2B2}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A7-4AF2-AC87-77014878771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{AAFE06EF-BF8D-4BBB-87F1-E8AFEC78DAC8}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A7-4AF2-AC87-770148787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73.8</c:v>
                </c:pt>
                <c:pt idx="8">
                  <c:v>73.5</c:v>
                </c:pt>
                <c:pt idx="16">
                  <c:v>74.5</c:v>
                </c:pt>
                <c:pt idx="24">
                  <c:v>73.2</c:v>
                </c:pt>
                <c:pt idx="32">
                  <c:v>74</c:v>
                </c:pt>
              </c:numCache>
            </c:numRef>
          </c:xVal>
          <c:yVal>
            <c:numRef>
              <c:f>公会計指標分析・財政指標組合せ分析表!$BP$51:$DC$51</c:f>
              <c:numCache>
                <c:formatCode>#,##0.0;"▲ "#,##0.0</c:formatCode>
                <c:ptCount val="40"/>
                <c:pt idx="0">
                  <c:v>15.6</c:v>
                </c:pt>
                <c:pt idx="8">
                  <c:v>5.7</c:v>
                </c:pt>
                <c:pt idx="16">
                  <c:v>10.3</c:v>
                </c:pt>
                <c:pt idx="24">
                  <c:v>37</c:v>
                </c:pt>
                <c:pt idx="32">
                  <c:v>32.5</c:v>
                </c:pt>
              </c:numCache>
            </c:numRef>
          </c:yVal>
          <c:smooth val="0"/>
          <c:extLst>
            <c:ext xmlns:c16="http://schemas.microsoft.com/office/drawing/2014/chart" uri="{C3380CC4-5D6E-409C-BE32-E72D297353CC}">
              <c16:uniqueId val="{00000009-E7A7-4AF2-AC87-7701487877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{6F54EEB5-C3B7-49C0-96F7-AE34C930BD04}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A7-4AF2-AC87-7701487877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{80F5BC56-5A10-4933-9E3F-F344F41555D1}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A7-4AF2-AC87-770148787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{200A9EBD-3782-4297-9CC6-AB25D2B6D631}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A7-4AF2-AC87-770148787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{9ED163CA-E5C7-415F-9D8E-3F02FC024E41}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A7-4AF2-AC87-770148787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{0EB52785-F1AC-45DC-95D1-E6569D2F35B9}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A7-4AF2-AC87-77014878771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{CED6E7F8-5E94-4758-A12A-47D9D0F851B3}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A7-4AF2-AC87-770148787714}"/>
                </c:ext>
              </c:extLst>
            </c:dLbl>
            <c:dLbl>
              <c:idx val="16"/>
              <c:layout>
                <c:manualLayout>
                  <c:x val="-3.8932579214115963E-2"/>
                  <c:y val="-6.493370859917924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{38691EAB-2CF3-4CBD-B91F-641E05677E51}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A7-4AF2-AC87-770148787714}"/>
                </c:ext>
              </c:extLst>
            </c:dLbl>
            <c:dLbl>
              <c:idx val="24"/>
              <c:layout>
                <c:manualLayout>
                  <c:x val="-3.73864620243156E-2"/>
                  <c:y val="-5.758273947619797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{6C4DE9D6-D101-459F-8236-F2BB5B766039}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A7-4AF2-AC87-770148787714}"/>
                </c:ext>
              </c:extLst>
            </c:dLbl>
            <c:dLbl>
              <c:idx val="32"/>
              <c:layout>
                <c:manualLayout>
                  <c:x val="-1.985773333803191E-2"/>
                  <c:y val="-7.170085585763205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{7251E694-FD5B-4664-8A9C-04B907700C59}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A7-4AF2-AC87-770148787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E7A7-4AF2-AC87-77014878771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{86245FA3-604D-471F-ACFE-BDA6343773B1}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D8-4038-A53F-5AF0C55E45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{CCD75366-8F98-40B4-99F8-F68DE1D2ED4B}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8-4038-A53F-5AF0C55E45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{43753AD4-4448-41AD-940D-BF3F09377312}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8-4038-A53F-5AF0C55E45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{32B324C2-57F9-4560-8A24-B1E67DF4EA17}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8-4038-A53F-5AF0C55E45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{E1859EBC-3B75-4285-B476-F8ECB7D59CE6}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8-4038-A53F-5AF0C55E457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{37EFDBD8-FCFA-44ED-93D5-0D34108C2B84}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D8-4038-A53F-5AF0C55E457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{B74EB88E-B9A8-4AEC-87AF-F891941A59D1}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D8-4038-A53F-5AF0C55E457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{E0C77BA6-7D5F-4C17-AC1C-4398132F5729}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D8-4038-A53F-5AF0C55E457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{A47455DC-260C-47DC-84B2-09CC6D705628}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D8-4038-A53F-5AF0C55E45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0.9</c:v>
                </c:pt>
                <c:pt idx="16">
                  <c:v>0.8</c:v>
                </c:pt>
                <c:pt idx="24">
                  <c:v>0.9</c:v>
                </c:pt>
                <c:pt idx="32">
                  <c:v>1.3</c:v>
                </c:pt>
              </c:numCache>
            </c:numRef>
          </c:xVal>
          <c:yVal>
            <c:numRef>
              <c:f>公会計指標分析・財政指標組合せ分析表!$BP$73:$DC$73</c:f>
              <c:numCache>
                <c:formatCode>#,##0.0;"▲ "#,##0.0</c:formatCode>
                <c:ptCount val="40"/>
                <c:pt idx="0">
                  <c:v>15.6</c:v>
                </c:pt>
                <c:pt idx="8">
                  <c:v>5.7</c:v>
                </c:pt>
                <c:pt idx="16">
                  <c:v>10.3</c:v>
                </c:pt>
                <c:pt idx="24">
                  <c:v>37</c:v>
                </c:pt>
                <c:pt idx="32">
                  <c:v>32.5</c:v>
                </c:pt>
              </c:numCache>
            </c:numRef>
          </c:yVal>
          <c:smooth val="0"/>
          <c:extLst>
            <c:ext xmlns:c16="http://schemas.microsoft.com/office/drawing/2014/chart" uri="{C3380CC4-5D6E-409C-BE32-E72D297353CC}">
              <c16:uniqueId val="{00000009-94D8-4038-A53F-5AF0C55E45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{B15189E1-7DFE-4553-89F4-C328546B199F}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D8-4038-A53F-5AF0C55E45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{E282E1A6-E039-4E07-A93C-113CEB0CA901}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8-4038-A53F-5AF0C55E45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{B7D68753-A1DC-4E00-96D4-6826E0E3C44A}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8-4038-A53F-5AF0C55E45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{1574430A-415D-4020-8A87-A5F076DEE315}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8-4038-A53F-5AF0C55E45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{8584F6AB-0F3D-452A-89A2-40CBBFC10C55}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8-4038-A53F-5AF0C55E457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{B44732F3-1993-467F-ADB2-9064F561FB44}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D8-4038-A53F-5AF0C55E457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{908D6F11-D79C-43A7-80E0-3DC19912A8A9}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D8-4038-A53F-5AF0C55E457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{687C0B02-882D-4577-8627-3BB3E2C980BC}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D8-4038-A53F-5AF0C55E457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{42EA4CED-4278-444A-B3C4-292E17456167}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D8-4038-A53F-5AF0C55E45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94D8-4038-A53F-5AF0C55E4577}"/>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年度に借入れた臨時財政対策債や公共用地先行取得事業債の元金償還が始まったことなどにより、前年度比</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百万円の増となる一方、公営企業債の元利償還金に対する繰入金は公営企業債の償還が進んだことにより</a:t>
          </a:r>
          <a:r>
            <a:rPr kumimoji="1" lang="en-US" altLang="ja-JP" sz="1400" baseline="0">
              <a:latin typeface="ＭＳ ゴシック" pitchFamily="49" charset="-128"/>
              <a:ea typeface="ＭＳ ゴシック" pitchFamily="49" charset="-128"/>
            </a:rPr>
            <a:t>234</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元利償還金等から差し引く算入公債費等は、公債費充当特定財源（主に都市計画税）の減などにより、前年度比</a:t>
          </a:r>
          <a:r>
            <a:rPr kumimoji="1" lang="en-US" altLang="ja-JP" sz="1400" baseline="0">
              <a:latin typeface="ＭＳ ゴシック" pitchFamily="49" charset="-128"/>
              <a:ea typeface="ＭＳ ゴシック" pitchFamily="49" charset="-128"/>
            </a:rPr>
            <a:t>286</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この結果元利償還金等</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の合計額が</a:t>
          </a:r>
          <a:r>
            <a:rPr kumimoji="1" lang="en-US" altLang="ja-JP" sz="1400" baseline="0">
              <a:latin typeface="ＭＳ ゴシック" pitchFamily="49" charset="-128"/>
              <a:ea typeface="ＭＳ ゴシック" pitchFamily="49" charset="-128"/>
            </a:rPr>
            <a:t>140</a:t>
          </a:r>
          <a:r>
            <a:rPr kumimoji="1" lang="ja-JP" altLang="en-US" sz="1400" baseline="0">
              <a:latin typeface="ＭＳ ゴシック" pitchFamily="49" charset="-128"/>
              <a:ea typeface="ＭＳ ゴシック" pitchFamily="49" charset="-128"/>
            </a:rPr>
            <a:t>百万円の減、算入公債費等</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が</a:t>
          </a:r>
          <a:r>
            <a:rPr kumimoji="1" lang="en-US" altLang="ja-JP" sz="1400" baseline="0">
              <a:latin typeface="ＭＳ ゴシック" pitchFamily="49" charset="-128"/>
              <a:ea typeface="ＭＳ ゴシック" pitchFamily="49" charset="-128"/>
            </a:rPr>
            <a:t>286</a:t>
          </a:r>
          <a:r>
            <a:rPr kumimoji="1" lang="ja-JP" altLang="en-US" sz="1400" baseline="0">
              <a:latin typeface="ＭＳ ゴシック" pitchFamily="49" charset="-128"/>
              <a:ea typeface="ＭＳ ゴシック" pitchFamily="49" charset="-128"/>
            </a:rPr>
            <a:t>百万円の減となり、実質公債費率の分子は</a:t>
          </a:r>
          <a:r>
            <a:rPr kumimoji="1" lang="en-US" altLang="ja-JP" sz="1400" baseline="0">
              <a:latin typeface="ＭＳ ゴシック" pitchFamily="49" charset="-128"/>
              <a:ea typeface="ＭＳ ゴシック" pitchFamily="49" charset="-128"/>
            </a:rPr>
            <a:t>146</a:t>
          </a:r>
          <a:r>
            <a:rPr kumimoji="1" lang="ja-JP" altLang="en-US" sz="1400" baseline="0">
              <a:latin typeface="ＭＳ ゴシック" pitchFamily="49" charset="-128"/>
              <a:ea typeface="ＭＳ ゴシック" pitchFamily="49" charset="-128"/>
            </a:rPr>
            <a:t>百万円の増となった。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公営企業債等の繰入見込額は、公営企業債等の償還が進んだことにより前年度比</a:t>
          </a:r>
          <a:r>
            <a:rPr kumimoji="1" lang="en-US" altLang="ja-JP" sz="1400">
              <a:latin typeface="ＭＳ ゴシック" pitchFamily="49" charset="-128"/>
              <a:ea typeface="ＭＳ ゴシック" pitchFamily="49" charset="-128"/>
            </a:rPr>
            <a:t>1,606</a:t>
          </a:r>
          <a:r>
            <a:rPr kumimoji="1" lang="ja-JP" altLang="en-US" sz="1400">
              <a:latin typeface="ＭＳ ゴシック" pitchFamily="49" charset="-128"/>
              <a:ea typeface="ＭＳ ゴシック" pitchFamily="49" charset="-128"/>
            </a:rPr>
            <a:t>百万円の減となるほか、債務負担行為に基づく支出予定額及び設立法人等の負担額等負担見込額のうち、土地開発公社に係る将来負担額は、前年度比</a:t>
          </a:r>
          <a:r>
            <a:rPr kumimoji="1" lang="en-US" altLang="ja-JP" sz="1400">
              <a:latin typeface="ＭＳ ゴシック" pitchFamily="49" charset="-128"/>
              <a:ea typeface="ＭＳ ゴシック" pitchFamily="49" charset="-128"/>
            </a:rPr>
            <a:t>1,040</a:t>
          </a:r>
          <a:r>
            <a:rPr kumimoji="1" lang="ja-JP" altLang="en-US" sz="1400">
              <a:latin typeface="ＭＳ ゴシック" pitchFamily="49" charset="-128"/>
              <a:ea typeface="ＭＳ ゴシック" pitchFamily="49" charset="-128"/>
            </a:rPr>
            <a:t>百万円の減となり、将来負担額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2,938</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は、充当可能基金現在高が前年度比</a:t>
          </a:r>
          <a:r>
            <a:rPr kumimoji="1" lang="en-US" altLang="ja-JP" sz="1400">
              <a:latin typeface="ＭＳ ゴシック" pitchFamily="49" charset="-128"/>
              <a:ea typeface="ＭＳ ゴシック" pitchFamily="49" charset="-128"/>
            </a:rPr>
            <a:t>768</a:t>
          </a:r>
          <a:r>
            <a:rPr kumimoji="1" lang="ja-JP" altLang="en-US" sz="1400">
              <a:latin typeface="ＭＳ ゴシック" pitchFamily="49" charset="-128"/>
              <a:ea typeface="ＭＳ ゴシック" pitchFamily="49" charset="-128"/>
            </a:rPr>
            <a:t>百万円の増、都市計画税歳入見込額の減により充当可能特定歳入が</a:t>
          </a:r>
          <a:r>
            <a:rPr kumimoji="1" lang="en-US" altLang="ja-JP" sz="1400">
              <a:latin typeface="ＭＳ ゴシック" pitchFamily="49" charset="-128"/>
              <a:ea typeface="ＭＳ ゴシック" pitchFamily="49" charset="-128"/>
            </a:rPr>
            <a:t>1,458</a:t>
          </a:r>
          <a:r>
            <a:rPr kumimoji="1" lang="ja-JP" altLang="en-US" sz="1400">
              <a:latin typeface="ＭＳ ゴシック" pitchFamily="49" charset="-128"/>
              <a:ea typeface="ＭＳ ゴシック" pitchFamily="49" charset="-128"/>
            </a:rPr>
            <a:t>百万円の減、基準財政需要額算入見込額が</a:t>
          </a:r>
          <a:r>
            <a:rPr kumimoji="1" lang="en-US" altLang="ja-JP" sz="1400">
              <a:latin typeface="ＭＳ ゴシック" pitchFamily="49" charset="-128"/>
              <a:ea typeface="ＭＳ ゴシック" pitchFamily="49" charset="-128"/>
            </a:rPr>
            <a:t>1,158</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1,089</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百万円、新型コロナウイルス感染症対応中小企業融資金利子補給基金に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一方で、減債基金を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その結果前年度比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規模事業の実施による公債費の逓増や退職手当の増加が見込まれるため、財政調整基金や減債基金の積み立て残高を確保すると同時に、個別施設計画に基づいた公共施設の更新・大規模修繕等を行うため、計画的に公共施設整備基金の積み立て、取り崩しを行うなど、年度間において財源の不均衡が生じないよう、中長期的な視野で基金運用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養老線の存続を支援</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公共施設の整備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住民参加型の地方自治を実現し、住民の福祉の増進を図るとともに、個性豊かな活力あるまちづくりを推進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新型コロナウイルス感染症対応中小企業融資金利子補給基金　：　新型コロナウイルス感染症対応地方創生交付金を原資とし、新型コロナウイルス感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染症の影響を受けた市内中小企業者等が、各種融資を受けた際に支払った利子を補</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国際協力その他国際交流の発展に寄与</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新型コロナウイルス感染症の影響による赤字を補てんするため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百万円を充当したことなどにより前年度比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老朽化した施設の更新に備えるため、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百万円を積み立てる一方で、新庁舎建設事業に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百万円、学校施設の整備に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円充当したことなどにより前年度比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新庁舎建設事業や小中学校営繕事業などに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百万円充当する一方で、個人や法人からの寄付金など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新型コロナウイルス感染症対応中小企業融資金利子補給基金　：　新型コロナウイルス感染症対応地方創生交付金を積み立てたため皆増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前年度末建物減価償却累計額の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％を年度末基金残額の目標値（</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年度末建物減価償却累計額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97,610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百万円）として積み立て、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個別施設計画に基づいた施設更新等に対し取り崩し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養老鉄道株式会社の利益相当額を積み立て、養老線の安全運航に必要な設備整備や維持管理に要する経費などに取り崩し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基金利子および、市税収等の増や新型コロナウイルス感染症の影響で不執行や事業縮小となった事業費の減による決算余剰金のうち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5,644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大垣市第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次行政経営戦略計画前期実施プランに基づき、景気動向による法人市民税の減収や災害等による財政需要に備え、標準財政規模の概ね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％を目安に積立残額を確保する。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百万円積み立てる一方で、公債費の償還に充てるため、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新庁舎建設事業や幼保園建設事業などの大規模事業の実施に伴い公債費が逓増する見込みであるため、それに備えて積立金残高を確保する。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6ADC8C-213F-434D-86CA-356CB3517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5144CD-2E88-4AAB-92B8-785ED6006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568FC9D-DFD6-49C4-AD35-6B41B28F55D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A3F2998-2DA0-4DF4-B3FF-04246E5BC3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5C51FB7-4989-425C-9B48-21011A4FC30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7272987-0B63-4F33-875D-0A721BA828B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9BC5572-3F18-4114-AB1C-C9E2A09E79E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1828CB-D980-4F2A-BCF5-56ED9B5EC1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460BDB9-8355-47C4-B1B9-049B9271D5F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F124988-B536-46B3-B2FA-E185A0C6BA9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D26EF5-023C-4B75-BA6E-ACC7C6AEB08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D587DB-ED7A-40AA-A959-C3F0FB1739C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C41E565-F7DA-43A1-8406-6FA249BDF5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1E04AB5-54BD-41C6-9739-27B686334A7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45A2702-DE72-417C-A896-5C74A4B8EE6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4F7D209-6040-460D-B38B-CCF3537A835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7A845E-D644-4B9B-93DD-6495C30BFE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8A604BF-886B-4D9D-86FC-18F334FE779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678D632-3382-4876-92B0-8B9A5F7F94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BAD174D-1DA5-4E58-BFE4-3E0590E22E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C5FA7EF-1ACB-4131-88E1-47862C4487A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79A653-EF15-4325-8D06-170ED72B04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B904A1-DEA6-441F-90CD-70C6A77B15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0AC18FF-05DA-4FB4-B215-91ACB3E3522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B911778-BDE6-461A-94AB-018C3338E38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1AFC806-A43F-4A1C-B780-0053C89609B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3DB6E25-3BB4-48CB-8977-CD3B454EB69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A71E30B-FF98-4706-B3AD-5454514E5C0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A059924-88C3-4280-9D3C-E2BDCEA43FA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1D3F65C-464E-4B29-8E6B-65C4B81525C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7FC4852-68B3-4311-9861-E436C5371F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2FC3081-9F71-435C-95D8-C4AA4161BBB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9246B7C-A495-43FC-BB91-CB6C09EED33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5B0D903-DF07-478D-89A3-8113FD329D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E2B2878-BBFF-40E4-86F2-3C988062F2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7DAB659-7675-4185-B787-5578FFCE308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0805EF9-5C45-47FD-841A-9E45BE1A98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32553B6-D455-4435-9929-6F1FD0FF4AF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A1570A6-C7BE-408F-BBB2-5C2C9D0355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22EF742-9810-43C5-BFA8-112212EDED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FE6BBD5-DAA4-4AEE-BE58-C1C5814F20A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5F77E7-2605-40C1-B0E0-D5116924EB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E7CB03F-2501-477C-972A-9CDAA6AB72A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EB943F0-710F-46BB-AFC3-270B2E4597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42B1C85-995C-4E96-85B8-3E514E194F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63C1AB4-6FEF-4AF0-AB8D-27E23C4B9A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C02446-A70E-4D56-AA2E-4CEFB07757F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有形固定資産減価償却率は類似団体等と比べ高い水準にあるが、施設の維持管理を適切に進めており、それぞれの公共施設等について個別施設計画を基に施設の維持管理・更新を行っていく。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施設等の老朽化状況については、法定点検等において適切に把握し、必要な施設改修修繕及び維持管理等を行っている。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74FE22B-B3A7-4ABD-979C-156415A078A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F07E9AC-4226-4DF6-A833-9471D0DB9F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4642629-CF2C-47F7-978E-12FEEF8BD58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84DD8D2-5954-4A03-A98E-BD4B0A6E004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88D3EDB-FAD4-4303-8A39-05D5147FD38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0541587-A146-417F-9933-4AA13F0AB74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D485DD2-E5F2-48D6-BCF0-F9833F57261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3892419-BC96-4452-BF5B-537A5BCD318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9A5F6FF-F677-477F-9EAC-BAA3CB57FA7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BEB983C-D867-4739-AF64-17A7D0B8909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FF07B3C-704A-4F17-BF0F-4574245160F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7ED436F-B36B-497A-BEA1-C6A908DEEC3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4FFEB5E-4EA9-4102-B2D2-9E1B2ABAD96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60E543C-4312-4479-832B-2A5B6436C12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07D66CA-8D77-4E02-932E-C9F81E832BF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82D0AB6-BA5E-4BCE-85B8-55E8EACF2F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a:extLst>
            <a:ext uri="{FF2B5EF4-FFF2-40B4-BE49-F238E27FC236}">
              <a16:creationId xmlns:a16="http://schemas.microsoft.com/office/drawing/2014/main" id="{B602C598-A9F1-4C1A-A682-B7ADE58184FF}"/>
            </a:ext>
          </a:extLst>
        </xdr:cNvPr>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a:extLst>
            <a:ext uri="{FF2B5EF4-FFF2-40B4-BE49-F238E27FC236}">
              <a16:creationId xmlns:a16="http://schemas.microsoft.com/office/drawing/2014/main" id="{E61C31F0-C2A0-4531-BD9E-77F27EEB7F4C}"/>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a:extLst>
            <a:ext uri="{FF2B5EF4-FFF2-40B4-BE49-F238E27FC236}">
              <a16:creationId xmlns:a16="http://schemas.microsoft.com/office/drawing/2014/main" id="{170766DA-DAF1-4CF8-9219-5BE7CF912DC6}"/>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a:extLst>
            <a:ext uri="{FF2B5EF4-FFF2-40B4-BE49-F238E27FC236}">
              <a16:creationId xmlns:a16="http://schemas.microsoft.com/office/drawing/2014/main" id="{B9EE6A29-55C9-40D1-A6EE-7A3A0E1FB925}"/>
            </a:ext>
          </a:extLst>
        </xdr:cNvPr>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a:extLst>
            <a:ext uri="{FF2B5EF4-FFF2-40B4-BE49-F238E27FC236}">
              <a16:creationId xmlns:a16="http://schemas.microsoft.com/office/drawing/2014/main" id="{5D210A24-68AB-47E1-BE82-A37B62842B07}"/>
            </a:ext>
          </a:extLst>
        </xdr:cNvPr>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a:extLst>
            <a:ext uri="{FF2B5EF4-FFF2-40B4-BE49-F238E27FC236}">
              <a16:creationId xmlns:a16="http://schemas.microsoft.com/office/drawing/2014/main" id="{B5E795CB-0C92-4B3D-A984-876F3C510492}"/>
            </a:ext>
          </a:extLst>
        </xdr:cNvPr>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a:extLst>
            <a:ext uri="{FF2B5EF4-FFF2-40B4-BE49-F238E27FC236}">
              <a16:creationId xmlns:a16="http://schemas.microsoft.com/office/drawing/2014/main" id="{13DBF143-ADE5-40A0-A0C4-2C9213B5ED72}"/>
            </a:ext>
          </a:extLst>
        </xdr:cNvPr>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a:extLst>
            <a:ext uri="{FF2B5EF4-FFF2-40B4-BE49-F238E27FC236}">
              <a16:creationId xmlns:a16="http://schemas.microsoft.com/office/drawing/2014/main" id="{A0230CDD-5011-4B81-9588-C51757154C5E}"/>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a:extLst>
            <a:ext uri="{FF2B5EF4-FFF2-40B4-BE49-F238E27FC236}">
              <a16:creationId xmlns:a16="http://schemas.microsoft.com/office/drawing/2014/main" id="{F011C0DD-BA08-4557-96A7-E5244DC4B692}"/>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a:extLst>
            <a:ext uri="{FF2B5EF4-FFF2-40B4-BE49-F238E27FC236}">
              <a16:creationId xmlns:a16="http://schemas.microsoft.com/office/drawing/2014/main" id="{5BB33661-6523-4051-B0CD-BA6E47AB64B3}"/>
            </a:ext>
          </a:extLst>
        </xdr:cNvPr>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1B401EE0-9E8E-4605-98F0-68FBBF0FF7DD}"/>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E2C672D-A62E-4B8A-BB0D-D9D053F5786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1A1BFB4-9A6E-4975-BD2E-C8EA0554F4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EACC07A-ED6F-406D-AFF0-7BA04E10DA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DDAD044-2060-4A48-9E8C-25339F9DF75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1A713D1-2929-49BB-A8AB-983CF61DDA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81" name="楕円 80">
          <a:extLst>
            <a:ext uri="{FF2B5EF4-FFF2-40B4-BE49-F238E27FC236}">
              <a16:creationId xmlns:a16="http://schemas.microsoft.com/office/drawing/2014/main" id="{5726AF10-2BD4-4A4B-BAA1-67CA96B5CA77}"/>
            </a:ext>
          </a:extLst>
        </xdr:cNvPr>
        <xdr:cNvSpPr/>
      </xdr:nvSpPr>
      <xdr:spPr>
        <a:xfrm>
          <a:off x="4711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142469</xdr:rowOff>
    </xdr:from>
    <xdr:ext cx="405111" cy="259045"/>
    <xdr:sp macro="" textlink="">
      <xdr:nvSpPr>
        <xdr:cNvPr id="82" name="有形固定資産減価償却率該当値テキスト">
          <a:extLst>
            <a:ext uri="{FF2B5EF4-FFF2-40B4-BE49-F238E27FC236}">
              <a16:creationId xmlns:a16="http://schemas.microsoft.com/office/drawing/2014/main" id="{94916CC3-A24A-4C58-AB95-FDB083446934}"/>
            </a:ext>
          </a:extLst>
        </xdr:cNvPr>
        <xdr:cNvSpPr txBox="1"/>
      </xdr:nvSpPr>
      <xdr:spPr>
        <a:xfrm>
          <a:off x="4813300" y="640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3" name="楕円 82">
          <a:extLst>
            <a:ext uri="{FF2B5EF4-FFF2-40B4-BE49-F238E27FC236}">
              <a16:creationId xmlns:a16="http://schemas.microsoft.com/office/drawing/2014/main" id="{9E272A13-7D8A-4CAC-9710-57FC16E6EFDA}"/>
            </a:ext>
          </a:extLst>
        </xdr:cNvPr>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106892</xdr:rowOff>
    </xdr:to>
    <xdr:cxnSp macro="">
      <xdr:nvCxnSpPr>
        <xdr:cNvPr id="84" name="直線コネクタ 83">
          <a:extLst>
            <a:ext uri="{FF2B5EF4-FFF2-40B4-BE49-F238E27FC236}">
              <a16:creationId xmlns:a16="http://schemas.microsoft.com/office/drawing/2014/main" id="{41AD5689-B93B-4215-8753-0D4897565B20}"/>
            </a:ext>
          </a:extLst>
        </xdr:cNvPr>
        <xdr:cNvCxnSpPr/>
      </xdr:nvCxnSpPr>
      <xdr:spPr>
        <a:xfrm>
          <a:off x="4051300" y="6507480"/>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74083</xdr:rowOff>
    </xdr:from>
    <xdr:to>
      <xdr:col>15</xdr:col>
      <xdr:colOff>187325</xdr:colOff>
      <xdr:row>34</xdr:row>
      <xdr:rowOff>4233</xdr:rowOff>
    </xdr:to>
    <xdr:sp macro="" textlink="">
      <xdr:nvSpPr>
        <xdr:cNvPr id="85" name="楕円 84">
          <a:extLst>
            <a:ext uri="{FF2B5EF4-FFF2-40B4-BE49-F238E27FC236}">
              <a16:creationId xmlns:a16="http://schemas.microsoft.com/office/drawing/2014/main" id="{73A40BCB-7CC2-4112-BCB4-3B94AE428476}"/>
            </a:ext>
          </a:extLst>
        </xdr:cNvPr>
        <xdr:cNvSpPr/>
      </xdr:nvSpPr>
      <xdr:spPr>
        <a:xfrm>
          <a:off x="3238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33</xdr:row>
      <xdr:rowOff>124883</xdr:rowOff>
    </xdr:to>
    <xdr:cxnSp macro="">
      <xdr:nvCxnSpPr>
        <xdr:cNvPr id="86" name="直線コネクタ 85">
          <a:extLst>
            <a:ext uri="{FF2B5EF4-FFF2-40B4-BE49-F238E27FC236}">
              <a16:creationId xmlns:a16="http://schemas.microsoft.com/office/drawing/2014/main" id="{EB10D8E1-1957-4B29-A2CF-E72938C67D54}"/>
            </a:ext>
          </a:extLst>
        </xdr:cNvPr>
        <xdr:cNvCxnSpPr/>
      </xdr:nvCxnSpPr>
      <xdr:spPr>
        <a:xfrm flipV="1">
          <a:off x="3289300" y="65074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38100</xdr:rowOff>
    </xdr:from>
    <xdr:to>
      <xdr:col>11</xdr:col>
      <xdr:colOff>187325</xdr:colOff>
      <xdr:row>33</xdr:row>
      <xdr:rowOff>139700</xdr:rowOff>
    </xdr:to>
    <xdr:sp macro="" textlink="">
      <xdr:nvSpPr>
        <xdr:cNvPr id="87" name="楕円 86">
          <a:extLst>
            <a:ext uri="{FF2B5EF4-FFF2-40B4-BE49-F238E27FC236}">
              <a16:creationId xmlns:a16="http://schemas.microsoft.com/office/drawing/2014/main" id="{18560E60-9396-45C8-AA76-096B03208D0D}"/>
            </a:ext>
          </a:extLst>
        </xdr:cNvPr>
        <xdr:cNvSpPr/>
      </xdr:nvSpPr>
      <xdr:spPr>
        <a:xfrm>
          <a:off x="2476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88900</xdr:rowOff>
    </xdr:from>
    <xdr:to>
      <xdr:col>15</xdr:col>
      <xdr:colOff>136525</xdr:colOff>
      <xdr:row>33</xdr:row>
      <xdr:rowOff>124883</xdr:rowOff>
    </xdr:to>
    <xdr:cxnSp macro="">
      <xdr:nvCxnSpPr>
        <xdr:cNvPr id="88" name="直線コネクタ 87">
          <a:extLst>
            <a:ext uri="{FF2B5EF4-FFF2-40B4-BE49-F238E27FC236}">
              <a16:creationId xmlns:a16="http://schemas.microsoft.com/office/drawing/2014/main" id="{5896B590-FCF5-4617-90D3-42DAEDBCFC48}"/>
            </a:ext>
          </a:extLst>
        </xdr:cNvPr>
        <xdr:cNvCxnSpPr/>
      </xdr:nvCxnSpPr>
      <xdr:spPr>
        <a:xfrm>
          <a:off x="2527300" y="651827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48895</xdr:rowOff>
    </xdr:from>
    <xdr:to>
      <xdr:col>7</xdr:col>
      <xdr:colOff>187325</xdr:colOff>
      <xdr:row>33</xdr:row>
      <xdr:rowOff>150495</xdr:rowOff>
    </xdr:to>
    <xdr:sp macro="" textlink="">
      <xdr:nvSpPr>
        <xdr:cNvPr id="89" name="楕円 88">
          <a:extLst>
            <a:ext uri="{FF2B5EF4-FFF2-40B4-BE49-F238E27FC236}">
              <a16:creationId xmlns:a16="http://schemas.microsoft.com/office/drawing/2014/main" id="{4E93D8E9-4C40-4A07-ACFA-6591B61B6C35}"/>
            </a:ext>
          </a:extLst>
        </xdr:cNvPr>
        <xdr:cNvSpPr/>
      </xdr:nvSpPr>
      <xdr:spPr>
        <a:xfrm>
          <a:off x="171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88900</xdr:rowOff>
    </xdr:from>
    <xdr:to>
      <xdr:col>11</xdr:col>
      <xdr:colOff>136525</xdr:colOff>
      <xdr:row>33</xdr:row>
      <xdr:rowOff>99695</xdr:rowOff>
    </xdr:to>
    <xdr:cxnSp macro="">
      <xdr:nvCxnSpPr>
        <xdr:cNvPr id="90" name="直線コネクタ 89">
          <a:extLst>
            <a:ext uri="{FF2B5EF4-FFF2-40B4-BE49-F238E27FC236}">
              <a16:creationId xmlns:a16="http://schemas.microsoft.com/office/drawing/2014/main" id="{6F3DF5E0-3AFE-42D7-987B-A831FE9E15A3}"/>
            </a:ext>
          </a:extLst>
        </xdr:cNvPr>
        <xdr:cNvCxnSpPr/>
      </xdr:nvCxnSpPr>
      <xdr:spPr>
        <a:xfrm flipV="1">
          <a:off x="1765300" y="651827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a:extLst>
            <a:ext uri="{FF2B5EF4-FFF2-40B4-BE49-F238E27FC236}">
              <a16:creationId xmlns:a16="http://schemas.microsoft.com/office/drawing/2014/main" id="{92CD91D1-B93B-42F4-88DC-75F088ECB1DB}"/>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a:extLst>
            <a:ext uri="{FF2B5EF4-FFF2-40B4-BE49-F238E27FC236}">
              <a16:creationId xmlns:a16="http://schemas.microsoft.com/office/drawing/2014/main" id="{6358CA49-F3CC-4E82-AC0D-9B1FBB46367A}"/>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a:extLst>
            <a:ext uri="{FF2B5EF4-FFF2-40B4-BE49-F238E27FC236}">
              <a16:creationId xmlns:a16="http://schemas.microsoft.com/office/drawing/2014/main" id="{76B51AFA-D2FC-477E-8A1E-20E30BA1BDFB}"/>
            </a:ext>
          </a:extLst>
        </xdr:cNvPr>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a:extLst>
            <a:ext uri="{FF2B5EF4-FFF2-40B4-BE49-F238E27FC236}">
              <a16:creationId xmlns:a16="http://schemas.microsoft.com/office/drawing/2014/main" id="{8191D43B-FEF7-4144-9ADA-E2818AC9A66B}"/>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5" name="n_1mainValue有形固定資産減価償却率">
          <a:extLst>
            <a:ext uri="{FF2B5EF4-FFF2-40B4-BE49-F238E27FC236}">
              <a16:creationId xmlns:a16="http://schemas.microsoft.com/office/drawing/2014/main" id="{CE557649-6C9E-437A-AD72-0E814B0BBDB8}"/>
            </a:ext>
          </a:extLst>
        </xdr:cNvPr>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166810</xdr:rowOff>
    </xdr:from>
    <xdr:ext cx="405111" cy="259045"/>
    <xdr:sp macro="" textlink="">
      <xdr:nvSpPr>
        <xdr:cNvPr id="96" name="n_2mainValue有形固定資産減価償却率">
          <a:extLst>
            <a:ext uri="{FF2B5EF4-FFF2-40B4-BE49-F238E27FC236}">
              <a16:creationId xmlns:a16="http://schemas.microsoft.com/office/drawing/2014/main" id="{C8CFC1AD-6F70-4D21-9957-6C2165554AFB}"/>
            </a:ext>
          </a:extLst>
        </xdr:cNvPr>
        <xdr:cNvSpPr txBox="1"/>
      </xdr:nvSpPr>
      <xdr:spPr>
        <a:xfrm>
          <a:off x="3086744" y="659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130827</xdr:rowOff>
    </xdr:from>
    <xdr:ext cx="405111" cy="259045"/>
    <xdr:sp macro="" textlink="">
      <xdr:nvSpPr>
        <xdr:cNvPr id="97" name="n_3mainValue有形固定資産減価償却率">
          <a:extLst>
            <a:ext uri="{FF2B5EF4-FFF2-40B4-BE49-F238E27FC236}">
              <a16:creationId xmlns:a16="http://schemas.microsoft.com/office/drawing/2014/main" id="{7161B085-FEB2-431C-B431-ABF6C46CE48B}"/>
            </a:ext>
          </a:extLst>
        </xdr:cNvPr>
        <xdr:cNvSpPr txBox="1"/>
      </xdr:nvSpPr>
      <xdr:spPr>
        <a:xfrm>
          <a:off x="2324744"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141622</xdr:rowOff>
    </xdr:from>
    <xdr:ext cx="405111" cy="259045"/>
    <xdr:sp macro="" textlink="">
      <xdr:nvSpPr>
        <xdr:cNvPr id="98" name="n_4mainValue有形固定資産減価償却率">
          <a:extLst>
            <a:ext uri="{FF2B5EF4-FFF2-40B4-BE49-F238E27FC236}">
              <a16:creationId xmlns:a16="http://schemas.microsoft.com/office/drawing/2014/main" id="{61DCBBE5-F7C1-4009-B702-10464A9B8A12}"/>
            </a:ext>
          </a:extLst>
        </xdr:cNvPr>
        <xdr:cNvSpPr txBox="1"/>
      </xdr:nvSpPr>
      <xdr:spPr>
        <a:xfrm>
          <a:off x="1562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658A4DD-690A-4DD7-AC64-C36FF1A961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8292D04-C432-460D-A6A9-FACD6579B5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0346033-6A17-41F2-A89A-44BBDEFA518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DE4DE4A-0B74-4B7A-A63D-03028881F5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3F90C14-5561-4BA6-A6D7-C81CDF4E6B9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10CC7AE-F58A-42CA-8C02-7EF1CBB7207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CF29256-DA07-4D4B-8FBE-C8D7DD1BE1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1AEF84F-B8AB-4992-8085-FB4569E449B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42B2B39-FFC3-4470-9C45-3450BFBCB3B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5698B4A-84DD-4C24-BE73-203ED3D4FD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92BC4D9-0A78-4C3D-98FC-6F77606989C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7BCDFCE-FE1F-47D7-BC5D-7029E60D38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897F1FA-F177-4320-8297-08A4CC2AEDD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建設事業等において、地方債を活用した結果、債務償還比率は類似団体等の平均を上回っている</a:t>
          </a:r>
          <a:r>
            <a:rPr kumimoji="1" lang="ja-JP" altLang="en-US" sz="1100">
              <a:solidFill>
                <a:schemeClr val="dk1"/>
              </a:solidFill>
              <a:effectLst/>
              <a:latin typeface="+mn-lt"/>
              <a:ea typeface="+mn-ea"/>
              <a:cs typeface="+mn-cs"/>
            </a:rPr>
            <a:t>が、公債費</a:t>
          </a:r>
          <a:r>
            <a:rPr kumimoji="1" lang="ja-JP" altLang="ja-JP" sz="1100">
              <a:solidFill>
                <a:schemeClr val="dk1"/>
              </a:solidFill>
              <a:effectLst/>
              <a:latin typeface="+mn-lt"/>
              <a:ea typeface="+mn-ea"/>
              <a:cs typeface="+mn-cs"/>
            </a:rPr>
            <a:t>の償還が進</a:t>
          </a:r>
          <a:r>
            <a:rPr kumimoji="1" lang="ja-JP" altLang="en-US" sz="1100">
              <a:solidFill>
                <a:schemeClr val="dk1"/>
              </a:solidFill>
              <a:effectLst/>
              <a:latin typeface="+mn-lt"/>
              <a:ea typeface="+mn-ea"/>
              <a:cs typeface="+mn-cs"/>
            </a:rPr>
            <a:t>んだ</a:t>
          </a:r>
          <a:r>
            <a:rPr kumimoji="1" lang="ja-JP" altLang="ja-JP" sz="1100">
              <a:solidFill>
                <a:schemeClr val="dk1"/>
              </a:solidFill>
              <a:effectLst/>
              <a:latin typeface="+mn-lt"/>
              <a:ea typeface="+mn-ea"/>
              <a:cs typeface="+mn-cs"/>
            </a:rPr>
            <a:t>ことで将来負担は減少</a:t>
          </a:r>
          <a:r>
            <a:rPr kumimoji="1" lang="ja-JP" altLang="en-US" sz="1100">
              <a:solidFill>
                <a:schemeClr val="dk1"/>
              </a:solidFill>
              <a:effectLst/>
              <a:latin typeface="+mn-lt"/>
              <a:ea typeface="+mn-ea"/>
              <a:cs typeface="+mn-cs"/>
            </a:rPr>
            <a:t>したため、債務償還比率は減少した。</a:t>
          </a:r>
          <a:r>
            <a:rPr kumimoji="1" lang="ja-JP" altLang="ja-JP" sz="1100">
              <a:solidFill>
                <a:schemeClr val="dk1"/>
              </a:solidFill>
              <a:effectLst/>
              <a:latin typeface="+mn-lt"/>
              <a:ea typeface="+mn-ea"/>
              <a:cs typeface="+mn-cs"/>
            </a:rPr>
            <a:t>次年度以降については、引き続き地方債を活用するが、</a:t>
          </a:r>
          <a:r>
            <a:rPr kumimoji="1" lang="ja-JP" altLang="en-US" sz="1100">
              <a:solidFill>
                <a:schemeClr val="dk1"/>
              </a:solidFill>
              <a:effectLst/>
              <a:latin typeface="+mn-lt"/>
              <a:ea typeface="+mn-ea"/>
              <a:cs typeface="+mn-cs"/>
            </a:rPr>
            <a:t>将来負担に備えた基金への積立や、</a:t>
          </a:r>
          <a:r>
            <a:rPr kumimoji="1" lang="ja-JP" altLang="ja-JP" sz="1100">
              <a:solidFill>
                <a:schemeClr val="dk1"/>
              </a:solidFill>
              <a:effectLst/>
              <a:latin typeface="+mn-lt"/>
              <a:ea typeface="+mn-ea"/>
              <a:cs typeface="+mn-cs"/>
            </a:rPr>
            <a:t>地方債の発行に当たっては交付税措置のある地方債の活用により将来負担の軽減を図っていく。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82B1127-B303-456E-BB60-FC2B2DC5A7E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AACD02E-F58A-4B92-93CB-C88B1113623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D0B043D-AF39-4F6F-9100-8A3794ED73F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9EE0863-BD3C-4D62-8248-9D9153DA70D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3447017-2BEC-45CA-A64D-E16F1EB7B23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87400D5-47E9-4BC2-A793-E78AC60F387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D6C083D-A731-4421-8AB2-7F5823C0C79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77FBE53C-108D-4741-B146-4FC0B241BD6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F317BE0-1F26-4143-B49B-CB17B647AA9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F578C06-9647-4CE7-84ED-34FE3FE8896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B2B5EB95-5322-4CF0-BA24-F1FDFCAC188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903BE2C-AEC3-48DE-8ACE-EC97D34920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C6C2029-786E-4918-91EE-29472F84AEC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C57D311-0DBF-4340-B8FE-D23DE3DE10B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06845D2-55F0-42FC-81D4-9FABF09EDAF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42066EF-7E08-4D4D-AD7E-B02D199081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E1ED50D-E922-4E20-A129-2E92C4B4A8B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a:extLst>
            <a:ext uri="{FF2B5EF4-FFF2-40B4-BE49-F238E27FC236}">
              <a16:creationId xmlns:a16="http://schemas.microsoft.com/office/drawing/2014/main" id="{D2D233ED-A4D6-402E-86E4-8E601C059A4D}"/>
            </a:ext>
          </a:extLst>
        </xdr:cNvPr>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a:extLst>
            <a:ext uri="{FF2B5EF4-FFF2-40B4-BE49-F238E27FC236}">
              <a16:creationId xmlns:a16="http://schemas.microsoft.com/office/drawing/2014/main" id="{4FFB62DD-B384-4254-9455-0507CA504F8E}"/>
            </a:ext>
          </a:extLst>
        </xdr:cNvPr>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a:extLst>
            <a:ext uri="{FF2B5EF4-FFF2-40B4-BE49-F238E27FC236}">
              <a16:creationId xmlns:a16="http://schemas.microsoft.com/office/drawing/2014/main" id="{48E1E3E4-9240-4398-84F7-45013CF271DF}"/>
            </a:ext>
          </a:extLst>
        </xdr:cNvPr>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9B47668-FE75-453F-8371-486B71BF6C4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5393306E-C16B-4FB6-BA8C-BE6A5A2665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a:extLst>
            <a:ext uri="{FF2B5EF4-FFF2-40B4-BE49-F238E27FC236}">
              <a16:creationId xmlns:a16="http://schemas.microsoft.com/office/drawing/2014/main" id="{1E4E530A-5D3B-4108-A599-F9770DB3B1CD}"/>
            </a:ext>
          </a:extLst>
        </xdr:cNvPr>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a:extLst>
            <a:ext uri="{FF2B5EF4-FFF2-40B4-BE49-F238E27FC236}">
              <a16:creationId xmlns:a16="http://schemas.microsoft.com/office/drawing/2014/main" id="{DAB3A25B-0ED5-4BFF-BF70-F9BFDE37D014}"/>
            </a:ext>
          </a:extLst>
        </xdr:cNvPr>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a:extLst>
            <a:ext uri="{FF2B5EF4-FFF2-40B4-BE49-F238E27FC236}">
              <a16:creationId xmlns:a16="http://schemas.microsoft.com/office/drawing/2014/main" id="{CF627DD7-2D68-41DE-B029-5B01FAC694C5}"/>
            </a:ext>
          </a:extLst>
        </xdr:cNvPr>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a:extLst>
            <a:ext uri="{FF2B5EF4-FFF2-40B4-BE49-F238E27FC236}">
              <a16:creationId xmlns:a16="http://schemas.microsoft.com/office/drawing/2014/main" id="{CC5E12A3-0EE2-4107-A516-001962D7D19F}"/>
            </a:ext>
          </a:extLst>
        </xdr:cNvPr>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a:extLst>
            <a:ext uri="{FF2B5EF4-FFF2-40B4-BE49-F238E27FC236}">
              <a16:creationId xmlns:a16="http://schemas.microsoft.com/office/drawing/2014/main" id="{B7A3961A-3AC6-420D-B20F-92CCFD890CE0}"/>
            </a:ext>
          </a:extLst>
        </xdr:cNvPr>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a:extLst>
            <a:ext uri="{FF2B5EF4-FFF2-40B4-BE49-F238E27FC236}">
              <a16:creationId xmlns:a16="http://schemas.microsoft.com/office/drawing/2014/main" id="{1185590B-4382-4345-BA81-A3F22377EC62}"/>
            </a:ext>
          </a:extLst>
        </xdr:cNvPr>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B803759-C7D9-494C-8630-066ED139FD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B695479-51FB-4A14-A492-A2721B63DD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41DB133-BF2C-41D0-BEF7-8945CAB6D22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15D31C4-E4F2-46E4-8DDC-760E527E3C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ECA2E97-895D-4A43-90C3-06157AF2103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159548</xdr:rowOff>
    </xdr:from>
    <xdr:to>
      <xdr:col>76</xdr:col>
      <xdr:colOff>73025</xdr:colOff>
      <xdr:row>32</xdr:row>
      <xdr:rowOff>89698</xdr:rowOff>
    </xdr:to>
    <xdr:sp macro="" textlink="">
      <xdr:nvSpPr>
        <xdr:cNvPr id="145" name="楕円 144">
          <a:extLst>
            <a:ext uri="{FF2B5EF4-FFF2-40B4-BE49-F238E27FC236}">
              <a16:creationId xmlns:a16="http://schemas.microsoft.com/office/drawing/2014/main" id="{02493D8F-C8C3-46EC-96E4-3DCAC55C2D09}"/>
            </a:ext>
          </a:extLst>
        </xdr:cNvPr>
        <xdr:cNvSpPr/>
      </xdr:nvSpPr>
      <xdr:spPr>
        <a:xfrm>
          <a:off x="14744700" y="62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137975</xdr:rowOff>
    </xdr:from>
    <xdr:ext cx="469744" cy="259045"/>
    <xdr:sp macro="" textlink="">
      <xdr:nvSpPr>
        <xdr:cNvPr id="146" name="債務償還比率該当値テキスト">
          <a:extLst>
            <a:ext uri="{FF2B5EF4-FFF2-40B4-BE49-F238E27FC236}">
              <a16:creationId xmlns:a16="http://schemas.microsoft.com/office/drawing/2014/main" id="{611978C5-5D44-4C1D-84EE-71A4AB738396}"/>
            </a:ext>
          </a:extLst>
        </xdr:cNvPr>
        <xdr:cNvSpPr txBox="1"/>
      </xdr:nvSpPr>
      <xdr:spPr>
        <a:xfrm>
          <a:off x="14846300" y="62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5987</xdr:rowOff>
    </xdr:from>
    <xdr:to>
      <xdr:col>72</xdr:col>
      <xdr:colOff>123825</xdr:colOff>
      <xdr:row>32</xdr:row>
      <xdr:rowOff>107587</xdr:rowOff>
    </xdr:to>
    <xdr:sp macro="" textlink="">
      <xdr:nvSpPr>
        <xdr:cNvPr id="147" name="楕円 146">
          <a:extLst>
            <a:ext uri="{FF2B5EF4-FFF2-40B4-BE49-F238E27FC236}">
              <a16:creationId xmlns:a16="http://schemas.microsoft.com/office/drawing/2014/main" id="{B353C531-0087-4D5B-9A76-480C435F8478}"/>
            </a:ext>
          </a:extLst>
        </xdr:cNvPr>
        <xdr:cNvSpPr/>
      </xdr:nvSpPr>
      <xdr:spPr>
        <a:xfrm>
          <a:off x="14033500" y="62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38898</xdr:rowOff>
    </xdr:from>
    <xdr:to>
      <xdr:col>76</xdr:col>
      <xdr:colOff>22225</xdr:colOff>
      <xdr:row>32</xdr:row>
      <xdr:rowOff>56787</xdr:rowOff>
    </xdr:to>
    <xdr:cxnSp macro="">
      <xdr:nvCxnSpPr>
        <xdr:cNvPr id="148" name="直線コネクタ 147">
          <a:extLst>
            <a:ext uri="{FF2B5EF4-FFF2-40B4-BE49-F238E27FC236}">
              <a16:creationId xmlns:a16="http://schemas.microsoft.com/office/drawing/2014/main" id="{5271F228-AA90-4983-8EBE-767FC06349B5}"/>
            </a:ext>
          </a:extLst>
        </xdr:cNvPr>
        <xdr:cNvCxnSpPr/>
      </xdr:nvCxnSpPr>
      <xdr:spPr>
        <a:xfrm flipV="1">
          <a:off x="14084300" y="6296823"/>
          <a:ext cx="7112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17517</xdr:rowOff>
    </xdr:from>
    <xdr:to>
      <xdr:col>68</xdr:col>
      <xdr:colOff>123825</xdr:colOff>
      <xdr:row>31</xdr:row>
      <xdr:rowOff>119117</xdr:rowOff>
    </xdr:to>
    <xdr:sp macro="" textlink="">
      <xdr:nvSpPr>
        <xdr:cNvPr id="149" name="楕円 148">
          <a:extLst>
            <a:ext uri="{FF2B5EF4-FFF2-40B4-BE49-F238E27FC236}">
              <a16:creationId xmlns:a16="http://schemas.microsoft.com/office/drawing/2014/main" id="{1E0FBF0E-8A2E-40FC-A4B0-175FD48ED040}"/>
            </a:ext>
          </a:extLst>
        </xdr:cNvPr>
        <xdr:cNvSpPr/>
      </xdr:nvSpPr>
      <xdr:spPr>
        <a:xfrm>
          <a:off x="13271500" y="610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68317</xdr:rowOff>
    </xdr:from>
    <xdr:to>
      <xdr:col>72</xdr:col>
      <xdr:colOff>73025</xdr:colOff>
      <xdr:row>32</xdr:row>
      <xdr:rowOff>56787</xdr:rowOff>
    </xdr:to>
    <xdr:cxnSp macro="">
      <xdr:nvCxnSpPr>
        <xdr:cNvPr id="150" name="直線コネクタ 149">
          <a:extLst>
            <a:ext uri="{FF2B5EF4-FFF2-40B4-BE49-F238E27FC236}">
              <a16:creationId xmlns:a16="http://schemas.microsoft.com/office/drawing/2014/main" id="{6C20A1FF-34A3-4B0F-ABC5-E95C18CF6EF7}"/>
            </a:ext>
          </a:extLst>
        </xdr:cNvPr>
        <xdr:cNvCxnSpPr/>
      </xdr:nvCxnSpPr>
      <xdr:spPr>
        <a:xfrm>
          <a:off x="13322300" y="6154792"/>
          <a:ext cx="762000" cy="15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33401</xdr:rowOff>
    </xdr:from>
    <xdr:to>
      <xdr:col>64</xdr:col>
      <xdr:colOff>123825</xdr:colOff>
      <xdr:row>31</xdr:row>
      <xdr:rowOff>135001</xdr:rowOff>
    </xdr:to>
    <xdr:sp macro="" textlink="">
      <xdr:nvSpPr>
        <xdr:cNvPr id="151" name="楕円 150">
          <a:extLst>
            <a:ext uri="{FF2B5EF4-FFF2-40B4-BE49-F238E27FC236}">
              <a16:creationId xmlns:a16="http://schemas.microsoft.com/office/drawing/2014/main" id="{CCB79860-7B76-4D68-8935-88D80429892D}"/>
            </a:ext>
          </a:extLst>
        </xdr:cNvPr>
        <xdr:cNvSpPr/>
      </xdr:nvSpPr>
      <xdr:spPr>
        <a:xfrm>
          <a:off x="12509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68317</xdr:rowOff>
    </xdr:from>
    <xdr:to>
      <xdr:col>68</xdr:col>
      <xdr:colOff>73025</xdr:colOff>
      <xdr:row>31</xdr:row>
      <xdr:rowOff>84201</xdr:rowOff>
    </xdr:to>
    <xdr:cxnSp macro="">
      <xdr:nvCxnSpPr>
        <xdr:cNvPr id="152" name="直線コネクタ 151">
          <a:extLst>
            <a:ext uri="{FF2B5EF4-FFF2-40B4-BE49-F238E27FC236}">
              <a16:creationId xmlns:a16="http://schemas.microsoft.com/office/drawing/2014/main" id="{1A38A1C1-A84B-43E1-80E5-F0333040BE03}"/>
            </a:ext>
          </a:extLst>
        </xdr:cNvPr>
        <xdr:cNvCxnSpPr/>
      </xdr:nvCxnSpPr>
      <xdr:spPr>
        <a:xfrm flipV="1">
          <a:off x="12560300" y="6154792"/>
          <a:ext cx="762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124696</xdr:rowOff>
    </xdr:from>
    <xdr:to>
      <xdr:col>60</xdr:col>
      <xdr:colOff>123825</xdr:colOff>
      <xdr:row>32</xdr:row>
      <xdr:rowOff>54846</xdr:rowOff>
    </xdr:to>
    <xdr:sp macro="" textlink="">
      <xdr:nvSpPr>
        <xdr:cNvPr id="153" name="楕円 152">
          <a:extLst>
            <a:ext uri="{FF2B5EF4-FFF2-40B4-BE49-F238E27FC236}">
              <a16:creationId xmlns:a16="http://schemas.microsoft.com/office/drawing/2014/main" id="{02605241-B08A-40B4-99CF-009F29A5A637}"/>
            </a:ext>
          </a:extLst>
        </xdr:cNvPr>
        <xdr:cNvSpPr/>
      </xdr:nvSpPr>
      <xdr:spPr>
        <a:xfrm>
          <a:off x="11747500" y="62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84201</xdr:rowOff>
    </xdr:from>
    <xdr:to>
      <xdr:col>64</xdr:col>
      <xdr:colOff>73025</xdr:colOff>
      <xdr:row>32</xdr:row>
      <xdr:rowOff>4046</xdr:rowOff>
    </xdr:to>
    <xdr:cxnSp macro="">
      <xdr:nvCxnSpPr>
        <xdr:cNvPr id="154" name="直線コネクタ 153">
          <a:extLst>
            <a:ext uri="{FF2B5EF4-FFF2-40B4-BE49-F238E27FC236}">
              <a16:creationId xmlns:a16="http://schemas.microsoft.com/office/drawing/2014/main" id="{0A5EFA42-48C5-457E-96A2-B52F208552DF}"/>
            </a:ext>
          </a:extLst>
        </xdr:cNvPr>
        <xdr:cNvCxnSpPr/>
      </xdr:nvCxnSpPr>
      <xdr:spPr>
        <a:xfrm flipV="1">
          <a:off x="11798300" y="6170676"/>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a:extLst>
            <a:ext uri="{FF2B5EF4-FFF2-40B4-BE49-F238E27FC236}">
              <a16:creationId xmlns:a16="http://schemas.microsoft.com/office/drawing/2014/main" id="{20419CE1-CE7B-43AC-810E-49F517CE3CA8}"/>
            </a:ext>
          </a:extLst>
        </xdr:cNvPr>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a:extLst>
            <a:ext uri="{FF2B5EF4-FFF2-40B4-BE49-F238E27FC236}">
              <a16:creationId xmlns:a16="http://schemas.microsoft.com/office/drawing/2014/main" id="{D8500869-1D43-47B2-917D-867E413946E6}"/>
            </a:ext>
          </a:extLst>
        </xdr:cNvPr>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a:extLst>
            <a:ext uri="{FF2B5EF4-FFF2-40B4-BE49-F238E27FC236}">
              <a16:creationId xmlns:a16="http://schemas.microsoft.com/office/drawing/2014/main" id="{A0E6FB86-DF41-4393-8BC5-CF2ABF2A9CAD}"/>
            </a:ext>
          </a:extLst>
        </xdr:cNvPr>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a:extLst>
            <a:ext uri="{FF2B5EF4-FFF2-40B4-BE49-F238E27FC236}">
              <a16:creationId xmlns:a16="http://schemas.microsoft.com/office/drawing/2014/main" id="{EDCB3A8A-8CDA-4238-A6ED-533A26167A07}"/>
            </a:ext>
          </a:extLst>
        </xdr:cNvPr>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98714</xdr:rowOff>
    </xdr:from>
    <xdr:ext cx="469744" cy="259045"/>
    <xdr:sp macro="" textlink="">
      <xdr:nvSpPr>
        <xdr:cNvPr id="159" name="n_1mainValue債務償還比率">
          <a:extLst>
            <a:ext uri="{FF2B5EF4-FFF2-40B4-BE49-F238E27FC236}">
              <a16:creationId xmlns:a16="http://schemas.microsoft.com/office/drawing/2014/main" id="{B62A02B3-E02D-494F-81E8-15745715586B}"/>
            </a:ext>
          </a:extLst>
        </xdr:cNvPr>
        <xdr:cNvSpPr txBox="1"/>
      </xdr:nvSpPr>
      <xdr:spPr>
        <a:xfrm>
          <a:off x="13836727" y="63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110244</xdr:rowOff>
    </xdr:from>
    <xdr:ext cx="469744" cy="259045"/>
    <xdr:sp macro="" textlink="">
      <xdr:nvSpPr>
        <xdr:cNvPr id="160" name="n_2mainValue債務償還比率">
          <a:extLst>
            <a:ext uri="{FF2B5EF4-FFF2-40B4-BE49-F238E27FC236}">
              <a16:creationId xmlns:a16="http://schemas.microsoft.com/office/drawing/2014/main" id="{084EFA4B-0943-49BD-9F3B-35AE1EA04D98}"/>
            </a:ext>
          </a:extLst>
        </xdr:cNvPr>
        <xdr:cNvSpPr txBox="1"/>
      </xdr:nvSpPr>
      <xdr:spPr>
        <a:xfrm>
          <a:off x="13087427" y="619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126128</xdr:rowOff>
    </xdr:from>
    <xdr:ext cx="469744" cy="259045"/>
    <xdr:sp macro="" textlink="">
      <xdr:nvSpPr>
        <xdr:cNvPr id="161" name="n_3mainValue債務償還比率">
          <a:extLst>
            <a:ext uri="{FF2B5EF4-FFF2-40B4-BE49-F238E27FC236}">
              <a16:creationId xmlns:a16="http://schemas.microsoft.com/office/drawing/2014/main" id="{B4E0DFA1-7E44-4171-A894-DA7DE8F43F6D}"/>
            </a:ext>
          </a:extLst>
        </xdr:cNvPr>
        <xdr:cNvSpPr txBox="1"/>
      </xdr:nvSpPr>
      <xdr:spPr>
        <a:xfrm>
          <a:off x="12325427"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45973</xdr:rowOff>
    </xdr:from>
    <xdr:ext cx="469744" cy="259045"/>
    <xdr:sp macro="" textlink="">
      <xdr:nvSpPr>
        <xdr:cNvPr id="162" name="n_4mainValue債務償還比率">
          <a:extLst>
            <a:ext uri="{FF2B5EF4-FFF2-40B4-BE49-F238E27FC236}">
              <a16:creationId xmlns:a16="http://schemas.microsoft.com/office/drawing/2014/main" id="{6C00AAF4-355B-4BC6-BA1C-B9B34C3A2AB0}"/>
            </a:ext>
          </a:extLst>
        </xdr:cNvPr>
        <xdr:cNvSpPr txBox="1"/>
      </xdr:nvSpPr>
      <xdr:spPr>
        <a:xfrm>
          <a:off x="11563427" y="630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4700AEA-8919-4F05-8805-491ACF1A00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C9D3F71-684E-4651-947F-CCE1C8D1750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7973F53-3D0D-4DE6-AF6B-9FCB3D67C86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664341B-0718-497E-9C72-3DDB10D5F9F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B8BC1EB-0833-40F3-BE8B-8BF37FC230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4CB9D06-CB99-41A7-B9B1-3A20654EAB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FCD5D4-C978-47A4-9A08-D422249AFD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4266D3-4FB4-4370-9BDD-04896B68BD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AB77AA-E3F9-443B-82A3-F52978090A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48F33B-ACCE-475E-8369-D7D949C5B1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AE08EB-BF02-4035-BEE2-7CCAF478E1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714752-E466-42AB-B9BC-E12522419E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50B74E-FD55-4E75-8AA9-24A0E201AB8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81D490-864D-4E07-A8EE-2119A13F59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AAE528-72CA-433F-AD33-30DEB3490B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6A7CBC-D981-477A-93C9-068DE4F841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1A87F0-D13F-44A1-9D6D-C3C1DA3EC2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C431B2-3D07-44B0-B9FE-72A5BBE50E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E93D0E-47EF-467F-A3BE-129D678CA9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1AE80E-E6CC-4820-BF72-1A27F6C484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AD1F71-E18D-46DF-A220-82AF59DE44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5B23691-8FCD-4BDB-952A-F9CC5434FDB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9798ED-8365-40A9-9993-FA5072F58B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BE41D8-F3A9-474E-B80C-5F1FE18D9F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86E256-82AB-4847-9695-AB2F68A8AD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94E739-50EF-4563-A34C-B5032A165D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4D6600-9452-408E-B742-DFE5097243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0A851F-4CBB-4BFE-A866-C910D71676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B3A3D1-6AD1-4BC3-BD8C-C81DEC68DE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CC76E8-3DBD-4223-91F3-404EE39485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4551A2-85E0-449E-B861-589C09A654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919F23-AB4F-4266-AEF5-00ADA62A91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C54D0D-E088-4AAF-BEBD-27E4A90B73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ED9A21-E43B-441D-8478-E76D1B0D70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3F8A5D-0AD4-4B8E-90FA-5E89CD9A33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66079B-8A4C-4579-9C5F-FE98C796A1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05B8134-2678-4343-93C9-DA0BECC532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5FB4D9B-6174-4509-A873-A927BF99F9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C82C3A-AACF-4788-8B6E-A8F05D55AF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B19DB0-9ECC-47FA-9D54-6D3F771900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08D388-823A-4545-AB17-B665FFCF45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26B8EA-5E38-40C5-9B97-A69BA04B12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7FCB3B-A0B4-4311-8C81-79B2B1C209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C5A2E3-6208-46FA-8D62-055B8873C6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1F0452-CBBF-4CDA-8CCB-D631A509EC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F5F5C7-30CE-4586-B0C3-A96FC592957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89F09C-FF96-4FF1-A564-997B69BA44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758C4B-1BCB-4E9F-A4EE-60CF3D1FC7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66249C-E597-4A4C-AB7C-9DF97A0ED11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271FC07-CB40-488F-BDD1-EBE52BE6C1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FE7A76-CD68-4146-9BE4-04CEAAFEC2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169231E-993B-4480-A635-509DD532D01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63635C8-B2E3-4D43-BAB6-B9CBB1B87D0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D842874-6C80-488C-84F8-1670EC03A62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27230A-4EA2-4735-84DF-AEF4B484192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DE9DA57-5C4E-49F9-AB30-F2173858BA5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FAC8087-0F26-4FAF-B3B2-C8532E02DDE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188ACB8-5CE2-4359-9D30-61D66B42D7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FD0976-9808-45B7-B270-F7989075B35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16AFC1F-2165-44BA-AF4B-1BDE9A24B30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7F93837-BE53-4C5D-BD16-5A45384E02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562E3BD-A2E8-4642-8A03-4B2B318F77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4F45507E-B65C-45F5-9BD3-156F30ABF329}"/>
            </a:ext>
          </a:extLst>
        </xdr:cNvPr>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61374D7A-478F-4866-9CA0-52D6E4041B44}"/>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3BE59BE0-AC2B-4BCE-9276-78ECCBAD5B6B}"/>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B2930F92-60C8-4A20-8269-921DDC33FFFC}"/>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0A9E8039-2F8A-44D6-8ED9-39C183FE9398}"/>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a:extLst>
            <a:ext uri="{FF2B5EF4-FFF2-40B4-BE49-F238E27FC236}">
              <a16:creationId xmlns:a16="http://schemas.microsoft.com/office/drawing/2014/main" id="{F93316E4-E7D5-468B-8248-F70DB3B0A102}"/>
            </a:ext>
          </a:extLst>
        </xdr:cNvPr>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3DC98C76-1CF6-427C-9438-19EF876765FD}"/>
            </a:ext>
          </a:extLst>
        </xdr:cNvPr>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B059C544-F1F1-4DE9-8A91-832C32403287}"/>
            </a:ext>
          </a:extLst>
        </xdr:cNvPr>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4E3CCA4E-6A9F-422C-965A-D4E7C69A9D80}"/>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a:extLst>
            <a:ext uri="{FF2B5EF4-FFF2-40B4-BE49-F238E27FC236}">
              <a16:creationId xmlns:a16="http://schemas.microsoft.com/office/drawing/2014/main" id="{7207B98D-B335-4852-A10A-F8EC247F82C0}"/>
            </a:ext>
          </a:extLst>
        </xdr:cNvPr>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a:extLst>
            <a:ext uri="{FF2B5EF4-FFF2-40B4-BE49-F238E27FC236}">
              <a16:creationId xmlns:a16="http://schemas.microsoft.com/office/drawing/2014/main" id="{FA3AEB9F-A51D-4FC5-9E9E-F41BB04D1A7E}"/>
            </a:ext>
          </a:extLst>
        </xdr:cNvPr>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756632-99B8-4CD3-98AF-FA41662A5EC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42BEC9-DD8C-4574-B306-0A940ECBDE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330590-8389-403D-B181-EC11C9C6F4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BB1715-C7C5-4C60-9752-B473A225FD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16E714-33C0-438A-829D-87844E5F33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a16="http://schemas.microsoft.com/office/drawing/2014/main" id="{3AC01E93-8601-40D8-BE28-A22FCC12F3D6}"/>
            </a:ext>
          </a:extLst>
        </xdr:cNvPr>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道路】&#10;有形固定資産減価償却率該当値テキスト">
          <a:extLst>
            <a:ext uri="{FF2B5EF4-FFF2-40B4-BE49-F238E27FC236}">
              <a16:creationId xmlns:a16="http://schemas.microsoft.com/office/drawing/2014/main" id="{66766021-9CEB-4F15-AF5C-F1AFC586B161}"/>
            </a:ext>
          </a:extLst>
        </xdr:cNvPr>
        <xdr:cNvSpPr txBox="1"/>
      </xdr:nvSpPr>
      <xdr:spPr>
        <a:xfrm>
          <a:off x="4673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136434</xdr:rowOff>
    </xdr:from>
    <xdr:to>
      <xdr:col>20</xdr:col>
      <xdr:colOff>38100</xdr:colOff>
      <xdr:row>42</xdr:row>
      <xdr:rowOff>66584</xdr:rowOff>
    </xdr:to>
    <xdr:sp macro="" textlink="">
      <xdr:nvSpPr>
        <xdr:cNvPr id="76" name="楕円 75">
          <a:extLst>
            <a:ext uri="{FF2B5EF4-FFF2-40B4-BE49-F238E27FC236}">
              <a16:creationId xmlns:a16="http://schemas.microsoft.com/office/drawing/2014/main" id="{BBF1E686-EAD3-4D66-B0CA-CC0B6FE0CA75}"/>
            </a:ext>
          </a:extLst>
        </xdr:cNvPr>
        <xdr:cNvSpPr/>
      </xdr:nvSpPr>
      <xdr:spPr>
        <a:xfrm>
          <a:off x="3746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4354</xdr:rowOff>
    </xdr:from>
    <xdr:to>
      <xdr:col>24</xdr:col>
      <xdr:colOff>63500</xdr:colOff>
      <xdr:row>42</xdr:row>
      <xdr:rowOff>15784</xdr:rowOff>
    </xdr:to>
    <xdr:cxnSp macro="">
      <xdr:nvCxnSpPr>
        <xdr:cNvPr id="77" name="直線コネクタ 76">
          <a:extLst>
            <a:ext uri="{FF2B5EF4-FFF2-40B4-BE49-F238E27FC236}">
              <a16:creationId xmlns:a16="http://schemas.microsoft.com/office/drawing/2014/main" id="{EE62461E-3F1E-4BAD-96CC-D5BC6F13449A}"/>
            </a:ext>
          </a:extLst>
        </xdr:cNvPr>
        <xdr:cNvCxnSpPr/>
      </xdr:nvCxnSpPr>
      <xdr:spPr>
        <a:xfrm flipV="1">
          <a:off x="3797300" y="72052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152763</xdr:rowOff>
    </xdr:from>
    <xdr:to>
      <xdr:col>15</xdr:col>
      <xdr:colOff>101600</xdr:colOff>
      <xdr:row>42</xdr:row>
      <xdr:rowOff>82913</xdr:rowOff>
    </xdr:to>
    <xdr:sp macro="" textlink="">
      <xdr:nvSpPr>
        <xdr:cNvPr id="78" name="楕円 77">
          <a:extLst>
            <a:ext uri="{FF2B5EF4-FFF2-40B4-BE49-F238E27FC236}">
              <a16:creationId xmlns:a16="http://schemas.microsoft.com/office/drawing/2014/main" id="{E66E6878-6917-41C9-B59C-BAC963192700}"/>
            </a:ext>
          </a:extLst>
        </xdr:cNvPr>
        <xdr:cNvSpPr/>
      </xdr:nvSpPr>
      <xdr:spPr>
        <a:xfrm>
          <a:off x="2857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15784</xdr:rowOff>
    </xdr:from>
    <xdr:to>
      <xdr:col>19</xdr:col>
      <xdr:colOff>177800</xdr:colOff>
      <xdr:row>42</xdr:row>
      <xdr:rowOff>32113</xdr:rowOff>
    </xdr:to>
    <xdr:cxnSp macro="">
      <xdr:nvCxnSpPr>
        <xdr:cNvPr id="79" name="直線コネクタ 78">
          <a:extLst>
            <a:ext uri="{FF2B5EF4-FFF2-40B4-BE49-F238E27FC236}">
              <a16:creationId xmlns:a16="http://schemas.microsoft.com/office/drawing/2014/main" id="{A58E6E3A-7C44-4FAB-A05E-2D5E50BDD461}"/>
            </a:ext>
          </a:extLst>
        </xdr:cNvPr>
        <xdr:cNvCxnSpPr/>
      </xdr:nvCxnSpPr>
      <xdr:spPr>
        <a:xfrm flipV="1">
          <a:off x="2908300" y="72166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907</xdr:rowOff>
    </xdr:from>
    <xdr:to>
      <xdr:col>10</xdr:col>
      <xdr:colOff>165100</xdr:colOff>
      <xdr:row>42</xdr:row>
      <xdr:rowOff>102507</xdr:rowOff>
    </xdr:to>
    <xdr:sp macro="" textlink="">
      <xdr:nvSpPr>
        <xdr:cNvPr id="80" name="楕円 79">
          <a:extLst>
            <a:ext uri="{FF2B5EF4-FFF2-40B4-BE49-F238E27FC236}">
              <a16:creationId xmlns:a16="http://schemas.microsoft.com/office/drawing/2014/main" id="{528D75A4-F004-4333-91CD-3343ED8037BF}"/>
            </a:ext>
          </a:extLst>
        </xdr:cNvPr>
        <xdr:cNvSpPr/>
      </xdr:nvSpPr>
      <xdr:spPr>
        <a:xfrm>
          <a:off x="1968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32113</xdr:rowOff>
    </xdr:from>
    <xdr:to>
      <xdr:col>15</xdr:col>
      <xdr:colOff>50800</xdr:colOff>
      <xdr:row>42</xdr:row>
      <xdr:rowOff>51707</xdr:rowOff>
    </xdr:to>
    <xdr:cxnSp macro="">
      <xdr:nvCxnSpPr>
        <xdr:cNvPr id="81" name="直線コネクタ 80">
          <a:extLst>
            <a:ext uri="{FF2B5EF4-FFF2-40B4-BE49-F238E27FC236}">
              <a16:creationId xmlns:a16="http://schemas.microsoft.com/office/drawing/2014/main" id="{C09CAA44-DFF1-4CBF-AC12-D1C1D51A71E5}"/>
            </a:ext>
          </a:extLst>
        </xdr:cNvPr>
        <xdr:cNvCxnSpPr/>
      </xdr:nvCxnSpPr>
      <xdr:spPr>
        <a:xfrm flipV="1">
          <a:off x="2019300" y="72330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12337</xdr:rowOff>
    </xdr:from>
    <xdr:to>
      <xdr:col>6</xdr:col>
      <xdr:colOff>38100</xdr:colOff>
      <xdr:row>42</xdr:row>
      <xdr:rowOff>113937</xdr:rowOff>
    </xdr:to>
    <xdr:sp macro="" textlink="">
      <xdr:nvSpPr>
        <xdr:cNvPr id="82" name="楕円 81">
          <a:extLst>
            <a:ext uri="{FF2B5EF4-FFF2-40B4-BE49-F238E27FC236}">
              <a16:creationId xmlns:a16="http://schemas.microsoft.com/office/drawing/2014/main" id="{274B0BBA-D9E9-4D4E-BACD-C9362922ECAB}"/>
            </a:ext>
          </a:extLst>
        </xdr:cNvPr>
        <xdr:cNvSpPr/>
      </xdr:nvSpPr>
      <xdr:spPr>
        <a:xfrm>
          <a:off x="1079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51707</xdr:rowOff>
    </xdr:from>
    <xdr:to>
      <xdr:col>10</xdr:col>
      <xdr:colOff>114300</xdr:colOff>
      <xdr:row>42</xdr:row>
      <xdr:rowOff>63137</xdr:rowOff>
    </xdr:to>
    <xdr:cxnSp macro="">
      <xdr:nvCxnSpPr>
        <xdr:cNvPr id="83" name="直線コネクタ 82">
          <a:extLst>
            <a:ext uri="{FF2B5EF4-FFF2-40B4-BE49-F238E27FC236}">
              <a16:creationId xmlns:a16="http://schemas.microsoft.com/office/drawing/2014/main" id="{601A9F03-AC9C-4360-A006-174E4425969C}"/>
            </a:ext>
          </a:extLst>
        </xdr:cNvPr>
        <xdr:cNvCxnSpPr/>
      </xdr:nvCxnSpPr>
      <xdr:spPr>
        <a:xfrm flipV="1">
          <a:off x="1130300" y="72526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a:extLst>
            <a:ext uri="{FF2B5EF4-FFF2-40B4-BE49-F238E27FC236}">
              <a16:creationId xmlns:a16="http://schemas.microsoft.com/office/drawing/2014/main" id="{3AFDA4F2-28A2-4986-B1C5-A15CAF5E0997}"/>
            </a:ext>
          </a:extLst>
        </xdr:cNvPr>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E99F6598-A779-499A-B25C-F7FD400935BF}"/>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a:extLst>
            <a:ext uri="{FF2B5EF4-FFF2-40B4-BE49-F238E27FC236}">
              <a16:creationId xmlns:a16="http://schemas.microsoft.com/office/drawing/2014/main" id="{D61FB52E-F070-45D7-9D61-DE65516C7E44}"/>
            </a:ext>
          </a:extLst>
        </xdr:cNvPr>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a:extLst>
            <a:ext uri="{FF2B5EF4-FFF2-40B4-BE49-F238E27FC236}">
              <a16:creationId xmlns:a16="http://schemas.microsoft.com/office/drawing/2014/main" id="{3897CF16-7873-4D71-BE8D-E43EBB8ADFC6}"/>
            </a:ext>
          </a:extLst>
        </xdr:cNvPr>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7E20F1F2-1341-40E9-8AFE-C2A02F781E03}"/>
            </a:ext>
          </a:extLst>
        </xdr:cNvPr>
        <xdr:cNvSpPr txBox="1"/>
      </xdr:nvSpPr>
      <xdr:spPr>
        <a:xfrm>
          <a:off x="35820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74040</xdr:rowOff>
    </xdr:from>
    <xdr:ext cx="405111" cy="259045"/>
    <xdr:sp macro="" textlink="">
      <xdr:nvSpPr>
        <xdr:cNvPr id="89" name="n_2mainValue【道路】&#10;有形固定資産減価償却率">
          <a:extLst>
            <a:ext uri="{FF2B5EF4-FFF2-40B4-BE49-F238E27FC236}">
              <a16:creationId xmlns:a16="http://schemas.microsoft.com/office/drawing/2014/main" id="{477166C7-1990-4A30-8B6B-B39175E37CDD}"/>
            </a:ext>
          </a:extLst>
        </xdr:cNvPr>
        <xdr:cNvSpPr txBox="1"/>
      </xdr:nvSpPr>
      <xdr:spPr>
        <a:xfrm>
          <a:off x="2705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93634</xdr:rowOff>
    </xdr:from>
    <xdr:ext cx="405111" cy="259045"/>
    <xdr:sp macro="" textlink="">
      <xdr:nvSpPr>
        <xdr:cNvPr id="90" name="n_3mainValue【道路】&#10;有形固定資産減価償却率">
          <a:extLst>
            <a:ext uri="{FF2B5EF4-FFF2-40B4-BE49-F238E27FC236}">
              <a16:creationId xmlns:a16="http://schemas.microsoft.com/office/drawing/2014/main" id="{1ECFBEE4-5DF4-46CB-BEFC-275F377AADB6}"/>
            </a:ext>
          </a:extLst>
        </xdr:cNvPr>
        <xdr:cNvSpPr txBox="1"/>
      </xdr:nvSpPr>
      <xdr:spPr>
        <a:xfrm>
          <a:off x="1816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105064</xdr:rowOff>
    </xdr:from>
    <xdr:ext cx="405111" cy="259045"/>
    <xdr:sp macro="" textlink="">
      <xdr:nvSpPr>
        <xdr:cNvPr id="91" name="n_4mainValue【道路】&#10;有形固定資産減価償却率">
          <a:extLst>
            <a:ext uri="{FF2B5EF4-FFF2-40B4-BE49-F238E27FC236}">
              <a16:creationId xmlns:a16="http://schemas.microsoft.com/office/drawing/2014/main" id="{33468EF7-71FF-4545-9479-D6DDD790B611}"/>
            </a:ext>
          </a:extLst>
        </xdr:cNvPr>
        <xdr:cNvSpPr txBox="1"/>
      </xdr:nvSpPr>
      <xdr:spPr>
        <a:xfrm>
          <a:off x="927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9ED44FE-5312-4FEE-8978-E5D1C01BA6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C48A7E7-A13C-46D4-95A7-0F21DFE2AE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2EB36E0-1F84-463B-87F5-91332632FF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298790E-9591-45BB-8DC0-19C2DBC864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CEECA21-17F9-44DA-AF76-A97D158239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AAC8F38-4820-4315-8F97-88B0671683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425C6E9-427E-48A5-A818-A23F3D81D7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CB6EDD7-AA1A-4ABA-8790-600D0E7071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88FA6E2-7460-4FD0-849E-A311A9807E3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5776F3-B8B4-4779-B7DD-030FB47193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D3C40AE6-35C3-4301-8CB4-9FCF4C62715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E661DFA5-0953-416A-9079-8D06C4E770E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755E1486-4159-45A8-8139-99C857E4A34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BF4FA4A7-05E9-493C-9C69-CA47710C798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D983301A-8C6E-47FE-8DEE-D37553998B4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112B6210-696C-47B6-B762-769358150D7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6FC6293C-41FA-40AF-B777-3BEB9BA0054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8E70379F-C789-4CF6-BB3F-4DAAA29111C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F368CD33-FA5A-424C-B5A6-E9FE9BCE6E3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79604C3E-8773-4A19-94E7-4C6F2DD6D01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7B1394E9-E295-41F6-A837-F2BD046CCAB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19623816-3910-4D81-BE97-F5507031C4B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A18A7BCB-1D3D-4C59-95EC-5F64CF924D37}"/>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A83B3DA8-F77A-4865-87DA-9F4303ED11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6A59D4C4-32B4-494D-A83D-BA14656E3CB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FD7A208F-071D-4637-8E6E-712903774E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a:extLst>
            <a:ext uri="{FF2B5EF4-FFF2-40B4-BE49-F238E27FC236}">
              <a16:creationId xmlns:a16="http://schemas.microsoft.com/office/drawing/2014/main" id="{F65449D1-A3B9-44B2-A371-230C0464703F}"/>
            </a:ext>
          </a:extLst>
        </xdr:cNvPr>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a:extLst>
            <a:ext uri="{FF2B5EF4-FFF2-40B4-BE49-F238E27FC236}">
              <a16:creationId xmlns:a16="http://schemas.microsoft.com/office/drawing/2014/main" id="{FC818ABB-69AE-4F99-85F3-794C3103E382}"/>
            </a:ext>
          </a:extLst>
        </xdr:cNvPr>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a:extLst>
            <a:ext uri="{FF2B5EF4-FFF2-40B4-BE49-F238E27FC236}">
              <a16:creationId xmlns:a16="http://schemas.microsoft.com/office/drawing/2014/main" id="{CE8FFC17-43EC-4389-ABC3-EB1AFECE3C63}"/>
            </a:ext>
          </a:extLst>
        </xdr:cNvPr>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a:extLst>
            <a:ext uri="{FF2B5EF4-FFF2-40B4-BE49-F238E27FC236}">
              <a16:creationId xmlns:a16="http://schemas.microsoft.com/office/drawing/2014/main" id="{20E16C44-1DCF-4BC7-AE9B-4BF0AE5C5A2F}"/>
            </a:ext>
          </a:extLst>
        </xdr:cNvPr>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a:extLst>
            <a:ext uri="{FF2B5EF4-FFF2-40B4-BE49-F238E27FC236}">
              <a16:creationId xmlns:a16="http://schemas.microsoft.com/office/drawing/2014/main" id="{9EB2BA5B-7B4E-4362-B052-C57FF45C72CE}"/>
            </a:ext>
          </a:extLst>
        </xdr:cNvPr>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a:extLst>
            <a:ext uri="{FF2B5EF4-FFF2-40B4-BE49-F238E27FC236}">
              <a16:creationId xmlns:a16="http://schemas.microsoft.com/office/drawing/2014/main" id="{6B01F1E4-95CA-4AC2-8977-B5B52A84BD10}"/>
            </a:ext>
          </a:extLst>
        </xdr:cNvPr>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a:extLst>
            <a:ext uri="{FF2B5EF4-FFF2-40B4-BE49-F238E27FC236}">
              <a16:creationId xmlns:a16="http://schemas.microsoft.com/office/drawing/2014/main" id="{49897304-2CA2-42C9-ADBE-A5F46B34CCE0}"/>
            </a:ext>
          </a:extLst>
        </xdr:cNvPr>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a:extLst>
            <a:ext uri="{FF2B5EF4-FFF2-40B4-BE49-F238E27FC236}">
              <a16:creationId xmlns:a16="http://schemas.microsoft.com/office/drawing/2014/main" id="{E8E1F057-104D-4E88-AFF2-8AD389D7EE83}"/>
            </a:ext>
          </a:extLst>
        </xdr:cNvPr>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a:extLst>
            <a:ext uri="{FF2B5EF4-FFF2-40B4-BE49-F238E27FC236}">
              <a16:creationId xmlns:a16="http://schemas.microsoft.com/office/drawing/2014/main" id="{0EFE7715-72B9-4D1D-9DDD-A3744D60F19C}"/>
            </a:ext>
          </a:extLst>
        </xdr:cNvPr>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a:extLst>
            <a:ext uri="{FF2B5EF4-FFF2-40B4-BE49-F238E27FC236}">
              <a16:creationId xmlns:a16="http://schemas.microsoft.com/office/drawing/2014/main" id="{2EB7B390-5B67-4A5F-A23D-B351E54E18E5}"/>
            </a:ext>
          </a:extLst>
        </xdr:cNvPr>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a:extLst>
            <a:ext uri="{FF2B5EF4-FFF2-40B4-BE49-F238E27FC236}">
              <a16:creationId xmlns:a16="http://schemas.microsoft.com/office/drawing/2014/main" id="{BE8B8C2B-9083-4AB7-A5D1-A11A688EFC9C}"/>
            </a:ext>
          </a:extLst>
        </xdr:cNvPr>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C8B5A39-5EBC-48F7-9272-D48D4DF7C6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A9B12A-87F6-4D17-9300-60E127F7FF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8749F66-BFA5-4EFB-B856-39ECE01BBE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9D255B4-E486-4316-85D4-714FC9FA3E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72CBA223-5685-4672-866E-61779C8F03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34" name="楕円 133">
          <a:extLst>
            <a:ext uri="{FF2B5EF4-FFF2-40B4-BE49-F238E27FC236}">
              <a16:creationId xmlns:a16="http://schemas.microsoft.com/office/drawing/2014/main" id="{436B9AC6-2CDA-426C-A883-0F0E375E7ADA}"/>
            </a:ext>
          </a:extLst>
        </xdr:cNvPr>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143273</xdr:rowOff>
    </xdr:from>
    <xdr:ext cx="469744" cy="259045"/>
    <xdr:sp macro="" textlink="">
      <xdr:nvSpPr>
        <xdr:cNvPr id="135" name="【道路】&#10;一人当たり延長該当値テキスト">
          <a:extLst>
            <a:ext uri="{FF2B5EF4-FFF2-40B4-BE49-F238E27FC236}">
              <a16:creationId xmlns:a16="http://schemas.microsoft.com/office/drawing/2014/main" id="{2225A778-E8A6-470D-A49E-5D8D10B877E8}"/>
            </a:ext>
          </a:extLst>
        </xdr:cNvPr>
        <xdr:cNvSpPr txBox="1"/>
      </xdr:nvSpPr>
      <xdr:spPr>
        <a:xfrm>
          <a:off x="10515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170942</xdr:rowOff>
    </xdr:from>
    <xdr:to>
      <xdr:col>50</xdr:col>
      <xdr:colOff>165100</xdr:colOff>
      <xdr:row>39</xdr:row>
      <xdr:rowOff>101092</xdr:rowOff>
    </xdr:to>
    <xdr:sp macro="" textlink="">
      <xdr:nvSpPr>
        <xdr:cNvPr id="136" name="楕円 135">
          <a:extLst>
            <a:ext uri="{FF2B5EF4-FFF2-40B4-BE49-F238E27FC236}">
              <a16:creationId xmlns:a16="http://schemas.microsoft.com/office/drawing/2014/main" id="{D16A0B19-7472-45D9-BC43-D392F05CDE05}"/>
            </a:ext>
          </a:extLst>
        </xdr:cNvPr>
        <xdr:cNvSpPr/>
      </xdr:nvSpPr>
      <xdr:spPr>
        <a:xfrm>
          <a:off x="9588500" y="66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44196</xdr:rowOff>
    </xdr:from>
    <xdr:to>
      <xdr:col>55</xdr:col>
      <xdr:colOff>0</xdr:colOff>
      <xdr:row>39</xdr:row>
      <xdr:rowOff>50292</xdr:rowOff>
    </xdr:to>
    <xdr:cxnSp macro="">
      <xdr:nvCxnSpPr>
        <xdr:cNvPr id="137" name="直線コネクタ 136">
          <a:extLst>
            <a:ext uri="{FF2B5EF4-FFF2-40B4-BE49-F238E27FC236}">
              <a16:creationId xmlns:a16="http://schemas.microsoft.com/office/drawing/2014/main" id="{5C6B5E0C-7996-4C48-8453-80D9BF5D5A31}"/>
            </a:ext>
          </a:extLst>
        </xdr:cNvPr>
        <xdr:cNvCxnSpPr/>
      </xdr:nvCxnSpPr>
      <xdr:spPr>
        <a:xfrm flipV="1">
          <a:off x="9639300" y="673074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7438</xdr:rowOff>
    </xdr:from>
    <xdr:to>
      <xdr:col>46</xdr:col>
      <xdr:colOff>38100</xdr:colOff>
      <xdr:row>39</xdr:row>
      <xdr:rowOff>109038</xdr:rowOff>
    </xdr:to>
    <xdr:sp macro="" textlink="">
      <xdr:nvSpPr>
        <xdr:cNvPr id="138" name="楕円 137">
          <a:extLst>
            <a:ext uri="{FF2B5EF4-FFF2-40B4-BE49-F238E27FC236}">
              <a16:creationId xmlns:a16="http://schemas.microsoft.com/office/drawing/2014/main" id="{7CB00E38-AC18-4ED6-9D8F-EAC9EAAC2C68}"/>
            </a:ext>
          </a:extLst>
        </xdr:cNvPr>
        <xdr:cNvSpPr/>
      </xdr:nvSpPr>
      <xdr:spPr>
        <a:xfrm>
          <a:off x="869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50292</xdr:rowOff>
    </xdr:from>
    <xdr:to>
      <xdr:col>50</xdr:col>
      <xdr:colOff>114300</xdr:colOff>
      <xdr:row>39</xdr:row>
      <xdr:rowOff>58238</xdr:rowOff>
    </xdr:to>
    <xdr:cxnSp macro="">
      <xdr:nvCxnSpPr>
        <xdr:cNvPr id="139" name="直線コネクタ 138">
          <a:extLst>
            <a:ext uri="{FF2B5EF4-FFF2-40B4-BE49-F238E27FC236}">
              <a16:creationId xmlns:a16="http://schemas.microsoft.com/office/drawing/2014/main" id="{8991A3FA-976D-482E-BEC2-B5E205F90394}"/>
            </a:ext>
          </a:extLst>
        </xdr:cNvPr>
        <xdr:cNvCxnSpPr/>
      </xdr:nvCxnSpPr>
      <xdr:spPr>
        <a:xfrm flipV="1">
          <a:off x="8750300" y="6736842"/>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15059</xdr:rowOff>
    </xdr:from>
    <xdr:to>
      <xdr:col>41</xdr:col>
      <xdr:colOff>101600</xdr:colOff>
      <xdr:row>39</xdr:row>
      <xdr:rowOff>116659</xdr:rowOff>
    </xdr:to>
    <xdr:sp macro="" textlink="">
      <xdr:nvSpPr>
        <xdr:cNvPr id="140" name="楕円 139">
          <a:extLst>
            <a:ext uri="{FF2B5EF4-FFF2-40B4-BE49-F238E27FC236}">
              <a16:creationId xmlns:a16="http://schemas.microsoft.com/office/drawing/2014/main" id="{D294D12F-4AFC-4EF0-937C-94624DE9F98C}"/>
            </a:ext>
          </a:extLst>
        </xdr:cNvPr>
        <xdr:cNvSpPr/>
      </xdr:nvSpPr>
      <xdr:spPr>
        <a:xfrm>
          <a:off x="7810500" y="670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58238</xdr:rowOff>
    </xdr:from>
    <xdr:to>
      <xdr:col>45</xdr:col>
      <xdr:colOff>177800</xdr:colOff>
      <xdr:row>39</xdr:row>
      <xdr:rowOff>65859</xdr:rowOff>
    </xdr:to>
    <xdr:cxnSp macro="">
      <xdr:nvCxnSpPr>
        <xdr:cNvPr id="141" name="直線コネクタ 140">
          <a:extLst>
            <a:ext uri="{FF2B5EF4-FFF2-40B4-BE49-F238E27FC236}">
              <a16:creationId xmlns:a16="http://schemas.microsoft.com/office/drawing/2014/main" id="{C38E905E-16AC-4C1D-8066-B44595C68529}"/>
            </a:ext>
          </a:extLst>
        </xdr:cNvPr>
        <xdr:cNvCxnSpPr/>
      </xdr:nvCxnSpPr>
      <xdr:spPr>
        <a:xfrm flipV="1">
          <a:off x="7861300" y="674478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20828</xdr:rowOff>
    </xdr:from>
    <xdr:to>
      <xdr:col>36</xdr:col>
      <xdr:colOff>165100</xdr:colOff>
      <xdr:row>39</xdr:row>
      <xdr:rowOff>122428</xdr:rowOff>
    </xdr:to>
    <xdr:sp macro="" textlink="">
      <xdr:nvSpPr>
        <xdr:cNvPr id="142" name="楕円 141">
          <a:extLst>
            <a:ext uri="{FF2B5EF4-FFF2-40B4-BE49-F238E27FC236}">
              <a16:creationId xmlns:a16="http://schemas.microsoft.com/office/drawing/2014/main" id="{7136696D-7DD0-442C-851E-F49A5EB9FC4B}"/>
            </a:ext>
          </a:extLst>
        </xdr:cNvPr>
        <xdr:cNvSpPr/>
      </xdr:nvSpPr>
      <xdr:spPr>
        <a:xfrm>
          <a:off x="6921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65859</xdr:rowOff>
    </xdr:from>
    <xdr:to>
      <xdr:col>41</xdr:col>
      <xdr:colOff>50800</xdr:colOff>
      <xdr:row>39</xdr:row>
      <xdr:rowOff>71628</xdr:rowOff>
    </xdr:to>
    <xdr:cxnSp macro="">
      <xdr:nvCxnSpPr>
        <xdr:cNvPr id="143" name="直線コネクタ 142">
          <a:extLst>
            <a:ext uri="{FF2B5EF4-FFF2-40B4-BE49-F238E27FC236}">
              <a16:creationId xmlns:a16="http://schemas.microsoft.com/office/drawing/2014/main" id="{B1A683AA-65C2-4F67-B9F9-3D31ACFD8734}"/>
            </a:ext>
          </a:extLst>
        </xdr:cNvPr>
        <xdr:cNvCxnSpPr/>
      </xdr:nvCxnSpPr>
      <xdr:spPr>
        <a:xfrm flipV="1">
          <a:off x="6972300" y="6752409"/>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a:extLst>
            <a:ext uri="{FF2B5EF4-FFF2-40B4-BE49-F238E27FC236}">
              <a16:creationId xmlns:a16="http://schemas.microsoft.com/office/drawing/2014/main" id="{954775C8-0C9F-43C3-AE2A-48294429F324}"/>
            </a:ext>
          </a:extLst>
        </xdr:cNvPr>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a:extLst>
            <a:ext uri="{FF2B5EF4-FFF2-40B4-BE49-F238E27FC236}">
              <a16:creationId xmlns:a16="http://schemas.microsoft.com/office/drawing/2014/main" id="{141498A4-13AC-4C3E-AFE9-4928B8A8912E}"/>
            </a:ext>
          </a:extLst>
        </xdr:cNvPr>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a:extLst>
            <a:ext uri="{FF2B5EF4-FFF2-40B4-BE49-F238E27FC236}">
              <a16:creationId xmlns:a16="http://schemas.microsoft.com/office/drawing/2014/main" id="{2A9DE826-704C-434D-8F6F-12FD0945FB0D}"/>
            </a:ext>
          </a:extLst>
        </xdr:cNvPr>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a:extLst>
            <a:ext uri="{FF2B5EF4-FFF2-40B4-BE49-F238E27FC236}">
              <a16:creationId xmlns:a16="http://schemas.microsoft.com/office/drawing/2014/main" id="{CAE18F54-8496-41CC-96D1-77E18877C42E}"/>
            </a:ext>
          </a:extLst>
        </xdr:cNvPr>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92219</xdr:rowOff>
    </xdr:from>
    <xdr:ext cx="469744" cy="259045"/>
    <xdr:sp macro="" textlink="">
      <xdr:nvSpPr>
        <xdr:cNvPr id="148" name="n_1mainValue【道路】&#10;一人当たり延長">
          <a:extLst>
            <a:ext uri="{FF2B5EF4-FFF2-40B4-BE49-F238E27FC236}">
              <a16:creationId xmlns:a16="http://schemas.microsoft.com/office/drawing/2014/main" id="{CF9A4625-F479-4ABB-B1E2-F5EDB07B2E80}"/>
            </a:ext>
          </a:extLst>
        </xdr:cNvPr>
        <xdr:cNvSpPr txBox="1"/>
      </xdr:nvSpPr>
      <xdr:spPr>
        <a:xfrm>
          <a:off x="9391727" y="677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100165</xdr:rowOff>
    </xdr:from>
    <xdr:ext cx="469744" cy="259045"/>
    <xdr:sp macro="" textlink="">
      <xdr:nvSpPr>
        <xdr:cNvPr id="149" name="n_2mainValue【道路】&#10;一人当たり延長">
          <a:extLst>
            <a:ext uri="{FF2B5EF4-FFF2-40B4-BE49-F238E27FC236}">
              <a16:creationId xmlns:a16="http://schemas.microsoft.com/office/drawing/2014/main" id="{D8E35BAF-A051-44E6-A651-240D627C0C8A}"/>
            </a:ext>
          </a:extLst>
        </xdr:cNvPr>
        <xdr:cNvSpPr txBox="1"/>
      </xdr:nvSpPr>
      <xdr:spPr>
        <a:xfrm>
          <a:off x="8515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107786</xdr:rowOff>
    </xdr:from>
    <xdr:ext cx="469744" cy="259045"/>
    <xdr:sp macro="" textlink="">
      <xdr:nvSpPr>
        <xdr:cNvPr id="150" name="n_3mainValue【道路】&#10;一人当たり延長">
          <a:extLst>
            <a:ext uri="{FF2B5EF4-FFF2-40B4-BE49-F238E27FC236}">
              <a16:creationId xmlns:a16="http://schemas.microsoft.com/office/drawing/2014/main" id="{4A38A880-BF51-46C1-998C-00465A49A1CC}"/>
            </a:ext>
          </a:extLst>
        </xdr:cNvPr>
        <xdr:cNvSpPr txBox="1"/>
      </xdr:nvSpPr>
      <xdr:spPr>
        <a:xfrm>
          <a:off x="7626427" y="679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113555</xdr:rowOff>
    </xdr:from>
    <xdr:ext cx="469744" cy="259045"/>
    <xdr:sp macro="" textlink="">
      <xdr:nvSpPr>
        <xdr:cNvPr id="151" name="n_4mainValue【道路】&#10;一人当たり延長">
          <a:extLst>
            <a:ext uri="{FF2B5EF4-FFF2-40B4-BE49-F238E27FC236}">
              <a16:creationId xmlns:a16="http://schemas.microsoft.com/office/drawing/2014/main" id="{497B8022-47C8-4054-B166-9D66D4A3EA90}"/>
            </a:ext>
          </a:extLst>
        </xdr:cNvPr>
        <xdr:cNvSpPr txBox="1"/>
      </xdr:nvSpPr>
      <xdr:spPr>
        <a:xfrm>
          <a:off x="6737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6EC3B0DC-0DC3-4FB5-9343-2BD606A4BE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6E758362-87AD-45FA-A248-F45F61EB00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5219305D-D580-4014-B40C-DAA6642CC9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9438C2E4-939F-4667-8BF6-4C5662A4BC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62C82D5C-A25F-4207-AAAB-3D1E9EE77C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FDF14631-B165-4CD1-8934-325B9D395C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637476B2-2B6C-4385-9C2C-AC39C6C1E3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9AB0B441-1608-45BA-9ED5-CFF17015D9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B9DD37F2-C11F-44F3-A4B1-53DD5D638A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7E7D18F1-5970-474A-A133-2F7CBEBBD6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8B325B8F-51E9-4347-901D-7F6D50015A6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8370875E-B601-45AC-8DE4-2D6772754DB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EFB95AE2-90C1-4445-B8F1-58551BDF049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2D568300-5380-4C3B-89F9-626FE3D0D49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C32135ED-1904-4233-856C-8AC30FD4E91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9E0B71A2-B42B-4632-984A-99E3B78E9E4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3BBF90B3-DCA0-4622-A5F4-A8B70ABC685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E9BAA278-A8DB-467C-A5E4-704C890FE1B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E6C58CF1-DC72-48D5-99A8-61A47DE3102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2984DE3-FB78-469D-9384-59C883781E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BFFC3741-8E39-4CB5-AFAC-EA3B976E4E5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5AC9504-E1BE-458F-AB20-E067822545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a:extLst>
            <a:ext uri="{FF2B5EF4-FFF2-40B4-BE49-F238E27FC236}">
              <a16:creationId xmlns:a16="http://schemas.microsoft.com/office/drawing/2014/main" id="{797251A0-2A3E-4FE4-86C9-F09E19BF46B6}"/>
            </a:ext>
          </a:extLst>
        </xdr:cNvPr>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0305A0B-9F82-4750-82F0-8797C8E03675}"/>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a:extLst>
            <a:ext uri="{FF2B5EF4-FFF2-40B4-BE49-F238E27FC236}">
              <a16:creationId xmlns:a16="http://schemas.microsoft.com/office/drawing/2014/main" id="{D24DE7C9-0639-4A79-BF6C-BCBA06D54125}"/>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4193217F-9893-4185-9987-D01A506734A6}"/>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a:extLst>
            <a:ext uri="{FF2B5EF4-FFF2-40B4-BE49-F238E27FC236}">
              <a16:creationId xmlns:a16="http://schemas.microsoft.com/office/drawing/2014/main" id="{5848D247-4D44-43F1-8ABA-F9DA04525512}"/>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6D40EBF-08FE-454E-B564-28D6F81AC5B5}"/>
            </a:ext>
          </a:extLst>
        </xdr:cNvPr>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a:extLst>
            <a:ext uri="{FF2B5EF4-FFF2-40B4-BE49-F238E27FC236}">
              <a16:creationId xmlns:a16="http://schemas.microsoft.com/office/drawing/2014/main" id="{973EA5DB-2251-4DA7-8A97-6A005BB5D1D6}"/>
            </a:ext>
          </a:extLst>
        </xdr:cNvPr>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a:extLst>
            <a:ext uri="{FF2B5EF4-FFF2-40B4-BE49-F238E27FC236}">
              <a16:creationId xmlns:a16="http://schemas.microsoft.com/office/drawing/2014/main" id="{4A46E605-2B60-4B15-946A-199998B2B86F}"/>
            </a:ext>
          </a:extLst>
        </xdr:cNvPr>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a:extLst>
            <a:ext uri="{FF2B5EF4-FFF2-40B4-BE49-F238E27FC236}">
              <a16:creationId xmlns:a16="http://schemas.microsoft.com/office/drawing/2014/main" id="{06334FCA-5A35-4999-BFA5-57983F07BE27}"/>
            </a:ext>
          </a:extLst>
        </xdr:cNvPr>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a:extLst>
            <a:ext uri="{FF2B5EF4-FFF2-40B4-BE49-F238E27FC236}">
              <a16:creationId xmlns:a16="http://schemas.microsoft.com/office/drawing/2014/main" id="{F463282F-6F7E-4C25-852E-A63D00C56118}"/>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a:extLst>
            <a:ext uri="{FF2B5EF4-FFF2-40B4-BE49-F238E27FC236}">
              <a16:creationId xmlns:a16="http://schemas.microsoft.com/office/drawing/2014/main" id="{802603BB-661B-40A0-8078-9D4F1CA6E819}"/>
            </a:ext>
          </a:extLst>
        </xdr:cNvPr>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E95AF6D-B982-4839-826E-8CEB0FCD4B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4A6C0A-12B4-45FA-8295-BB10AA86B7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791A303-F0C0-45E7-A415-D6A3532309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C3CE3C-8982-48AA-BA05-47090B0A30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819E916-0D65-4FFA-B813-9295704924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161798</xdr:rowOff>
    </xdr:from>
    <xdr:to>
      <xdr:col>24</xdr:col>
      <xdr:colOff>114300</xdr:colOff>
      <xdr:row>64</xdr:row>
      <xdr:rowOff>91948</xdr:rowOff>
    </xdr:to>
    <xdr:sp macro="" textlink="">
      <xdr:nvSpPr>
        <xdr:cNvPr id="190" name="楕円 189">
          <a:extLst>
            <a:ext uri="{FF2B5EF4-FFF2-40B4-BE49-F238E27FC236}">
              <a16:creationId xmlns:a16="http://schemas.microsoft.com/office/drawing/2014/main" id="{32B18022-A79C-40AA-B9AD-A9AE1EC307DE}"/>
            </a:ext>
          </a:extLst>
        </xdr:cNvPr>
        <xdr:cNvSpPr/>
      </xdr:nvSpPr>
      <xdr:spPr>
        <a:xfrm>
          <a:off x="45847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76725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23D135D-C115-4BD8-9F88-982ADFD639FB}"/>
            </a:ext>
          </a:extLst>
        </xdr:cNvPr>
        <xdr:cNvSpPr txBox="1"/>
      </xdr:nvSpPr>
      <xdr:spPr>
        <a:xfrm>
          <a:off x="4673600" y="1087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88646</xdr:rowOff>
    </xdr:from>
    <xdr:to>
      <xdr:col>20</xdr:col>
      <xdr:colOff>38100</xdr:colOff>
      <xdr:row>64</xdr:row>
      <xdr:rowOff>18796</xdr:rowOff>
    </xdr:to>
    <xdr:sp macro="" textlink="">
      <xdr:nvSpPr>
        <xdr:cNvPr id="192" name="楕円 191">
          <a:extLst>
            <a:ext uri="{FF2B5EF4-FFF2-40B4-BE49-F238E27FC236}">
              <a16:creationId xmlns:a16="http://schemas.microsoft.com/office/drawing/2014/main" id="{048212F8-C5E6-405E-B264-69B8B6797BE5}"/>
            </a:ext>
          </a:extLst>
        </xdr:cNvPr>
        <xdr:cNvSpPr/>
      </xdr:nvSpPr>
      <xdr:spPr>
        <a:xfrm>
          <a:off x="3746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139446</xdr:rowOff>
    </xdr:from>
    <xdr:to>
      <xdr:col>24</xdr:col>
      <xdr:colOff>63500</xdr:colOff>
      <xdr:row>64</xdr:row>
      <xdr:rowOff>41148</xdr:rowOff>
    </xdr:to>
    <xdr:cxnSp macro="">
      <xdr:nvCxnSpPr>
        <xdr:cNvPr id="193" name="直線コネクタ 192">
          <a:extLst>
            <a:ext uri="{FF2B5EF4-FFF2-40B4-BE49-F238E27FC236}">
              <a16:creationId xmlns:a16="http://schemas.microsoft.com/office/drawing/2014/main" id="{7EA52311-AEBB-47FA-B8B6-A8EDD2B6B680}"/>
            </a:ext>
          </a:extLst>
        </xdr:cNvPr>
        <xdr:cNvCxnSpPr/>
      </xdr:nvCxnSpPr>
      <xdr:spPr>
        <a:xfrm>
          <a:off x="3797300" y="109407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xdr:rowOff>
    </xdr:from>
    <xdr:to>
      <xdr:col>15</xdr:col>
      <xdr:colOff>101600</xdr:colOff>
      <xdr:row>63</xdr:row>
      <xdr:rowOff>112522</xdr:rowOff>
    </xdr:to>
    <xdr:sp macro="" textlink="">
      <xdr:nvSpPr>
        <xdr:cNvPr id="194" name="楕円 193">
          <a:extLst>
            <a:ext uri="{FF2B5EF4-FFF2-40B4-BE49-F238E27FC236}">
              <a16:creationId xmlns:a16="http://schemas.microsoft.com/office/drawing/2014/main" id="{963D091F-1B3F-47E5-B807-16618CE404DE}"/>
            </a:ext>
          </a:extLst>
        </xdr:cNvPr>
        <xdr:cNvSpPr/>
      </xdr:nvSpPr>
      <xdr:spPr>
        <a:xfrm>
          <a:off x="2857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61722</xdr:rowOff>
    </xdr:from>
    <xdr:to>
      <xdr:col>19</xdr:col>
      <xdr:colOff>177800</xdr:colOff>
      <xdr:row>63</xdr:row>
      <xdr:rowOff>139446</xdr:rowOff>
    </xdr:to>
    <xdr:cxnSp macro="">
      <xdr:nvCxnSpPr>
        <xdr:cNvPr id="195" name="直線コネクタ 194">
          <a:extLst>
            <a:ext uri="{FF2B5EF4-FFF2-40B4-BE49-F238E27FC236}">
              <a16:creationId xmlns:a16="http://schemas.microsoft.com/office/drawing/2014/main" id="{73179368-29CC-4C07-953A-55A29794C2A9}"/>
            </a:ext>
          </a:extLst>
        </xdr:cNvPr>
        <xdr:cNvCxnSpPr/>
      </xdr:nvCxnSpPr>
      <xdr:spPr>
        <a:xfrm>
          <a:off x="2908300" y="10863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6" name="楕円 195">
          <a:extLst>
            <a:ext uri="{FF2B5EF4-FFF2-40B4-BE49-F238E27FC236}">
              <a16:creationId xmlns:a16="http://schemas.microsoft.com/office/drawing/2014/main" id="{02B79D24-2C42-4810-80FA-8B113FCABD0D}"/>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61722</xdr:rowOff>
    </xdr:to>
    <xdr:cxnSp macro="">
      <xdr:nvCxnSpPr>
        <xdr:cNvPr id="197" name="直線コネクタ 196">
          <a:extLst>
            <a:ext uri="{FF2B5EF4-FFF2-40B4-BE49-F238E27FC236}">
              <a16:creationId xmlns:a16="http://schemas.microsoft.com/office/drawing/2014/main" id="{B32E218D-0BBE-4D31-BDEC-A6AFD7FE1716}"/>
            </a:ext>
          </a:extLst>
        </xdr:cNvPr>
        <xdr:cNvCxnSpPr/>
      </xdr:nvCxnSpPr>
      <xdr:spPr>
        <a:xfrm>
          <a:off x="2019300" y="10789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31496</xdr:rowOff>
    </xdr:from>
    <xdr:to>
      <xdr:col>6</xdr:col>
      <xdr:colOff>38100</xdr:colOff>
      <xdr:row>62</xdr:row>
      <xdr:rowOff>133096</xdr:rowOff>
    </xdr:to>
    <xdr:sp macro="" textlink="">
      <xdr:nvSpPr>
        <xdr:cNvPr id="198" name="楕円 197">
          <a:extLst>
            <a:ext uri="{FF2B5EF4-FFF2-40B4-BE49-F238E27FC236}">
              <a16:creationId xmlns:a16="http://schemas.microsoft.com/office/drawing/2014/main" id="{15A09AA9-F37A-4E6A-8555-A5F9C9A5CFD5}"/>
            </a:ext>
          </a:extLst>
        </xdr:cNvPr>
        <xdr:cNvSpPr/>
      </xdr:nvSpPr>
      <xdr:spPr>
        <a:xfrm>
          <a:off x="107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82296</xdr:rowOff>
    </xdr:from>
    <xdr:to>
      <xdr:col>10</xdr:col>
      <xdr:colOff>114300</xdr:colOff>
      <xdr:row>62</xdr:row>
      <xdr:rowOff>160020</xdr:rowOff>
    </xdr:to>
    <xdr:cxnSp macro="">
      <xdr:nvCxnSpPr>
        <xdr:cNvPr id="199" name="直線コネクタ 198">
          <a:extLst>
            <a:ext uri="{FF2B5EF4-FFF2-40B4-BE49-F238E27FC236}">
              <a16:creationId xmlns:a16="http://schemas.microsoft.com/office/drawing/2014/main" id="{4252B792-8A19-40E4-89F4-DED393318FB9}"/>
            </a:ext>
          </a:extLst>
        </xdr:cNvPr>
        <xdr:cNvCxnSpPr/>
      </xdr:nvCxnSpPr>
      <xdr:spPr>
        <a:xfrm>
          <a:off x="1130300" y="10712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D3F945C-DB1C-474A-9AE4-254B78BA059C}"/>
            </a:ext>
          </a:extLst>
        </xdr:cNvPr>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736F9CF-BA4C-404B-BE63-2D0E11BB2B55}"/>
            </a:ext>
          </a:extLst>
        </xdr:cNvPr>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42C7A60-0E52-4505-95EE-C088495F5A2C}"/>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165FA7F-7A07-4FF9-A613-460C753C1D87}"/>
            </a:ext>
          </a:extLst>
        </xdr:cNvPr>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9923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6180FE1-1F93-4396-BD32-0C8D685528E7}"/>
            </a:ext>
          </a:extLst>
        </xdr:cNvPr>
        <xdr:cNvSpPr txBox="1"/>
      </xdr:nvSpPr>
      <xdr:spPr>
        <a:xfrm>
          <a:off x="35820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103649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9F64353-31CF-4BF9-9ADD-70394017AEEB}"/>
            </a:ext>
          </a:extLst>
        </xdr:cNvPr>
        <xdr:cNvSpPr txBox="1"/>
      </xdr:nvSpPr>
      <xdr:spPr>
        <a:xfrm>
          <a:off x="2705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6508E81-EE5C-4D4C-A77B-ACFCC09FE81D}"/>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124223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73E0054-C431-44A4-B0FC-73D481B62A59}"/>
            </a:ext>
          </a:extLst>
        </xdr:cNvPr>
        <xdr:cNvSpPr txBox="1"/>
      </xdr:nvSpPr>
      <xdr:spPr>
        <a:xfrm>
          <a:off x="927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4ECAC14-6B7D-4EF9-9A7C-4692C5DEE9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00C4EBD-69CA-43BC-B072-BAE8FFB5D4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842FC95-8211-4D6D-9589-1B709A20BC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B545D00-2C81-4C19-9C11-39D4D118A9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E9379E1-5595-4CDB-ACBA-B0F0A0DF99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9B071EE-599D-4FAA-AFCD-5CF8CE89C4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13969E9-47B0-4302-AF13-B61AAB63E0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7A76D15-C147-4AC2-8FD4-90D3C74C5B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5C866C4-DA4B-4F64-90FB-D0AA83E8B9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EFB3322-5F79-41B4-AB37-8782103A05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3E449518-1B60-4C02-B98A-362BB43B01F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2C97E46-2E4B-4B78-8BB9-5499CFA3ED5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9D91097A-FD0A-4247-9ABA-AE76848FBD9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5805BB37-6AEA-4B82-B63E-197B7129C03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AC4B8D7F-6D6F-477B-BE02-BADB9623158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A2B7B5A9-4F44-433D-8E50-84026C99C33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C9C8E247-AC0D-4056-A615-E798C698F0C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24D9FFBB-8F89-46CC-936E-7C696D91741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8DBB4D62-176D-43A0-BA30-7C4705776A9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47A51476-B6FF-4A05-BB44-980FAFA9FBC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E3A2D3D4-DDB2-49B2-9DB0-AEFEF1B467D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2D453D36-F770-4B82-AF03-0ACA628D95A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58E0424-5E27-4191-B054-9A22C7C5C46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4C6CDE7B-E2B9-42FA-A673-C341993B05D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8B3FB1B0-D6D4-444E-A371-7D37084DED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a:extLst>
            <a:ext uri="{FF2B5EF4-FFF2-40B4-BE49-F238E27FC236}">
              <a16:creationId xmlns:a16="http://schemas.microsoft.com/office/drawing/2014/main" id="{9A63D9E0-BF27-43CB-8187-14513ADA1D83}"/>
            </a:ext>
          </a:extLst>
        </xdr:cNvPr>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1E47AC71-4DCD-43DC-918F-4CDB2DC14CA8}"/>
            </a:ext>
          </a:extLst>
        </xdr:cNvPr>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a:extLst>
            <a:ext uri="{FF2B5EF4-FFF2-40B4-BE49-F238E27FC236}">
              <a16:creationId xmlns:a16="http://schemas.microsoft.com/office/drawing/2014/main" id="{1782FC3B-301A-4E89-81EE-2E558FB155D0}"/>
            </a:ext>
          </a:extLst>
        </xdr:cNvPr>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E7B357EB-4639-48A3-8F8C-537391B3FFCA}"/>
            </a:ext>
          </a:extLst>
        </xdr:cNvPr>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a:extLst>
            <a:ext uri="{FF2B5EF4-FFF2-40B4-BE49-F238E27FC236}">
              <a16:creationId xmlns:a16="http://schemas.microsoft.com/office/drawing/2014/main" id="{7E15B7C0-3733-47F5-984B-185EAC6F6062}"/>
            </a:ext>
          </a:extLst>
        </xdr:cNvPr>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939DC129-527F-4EF7-B956-FD8A0FF4FA84}"/>
            </a:ext>
          </a:extLst>
        </xdr:cNvPr>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a:extLst>
            <a:ext uri="{FF2B5EF4-FFF2-40B4-BE49-F238E27FC236}">
              <a16:creationId xmlns:a16="http://schemas.microsoft.com/office/drawing/2014/main" id="{65B4EC1D-E839-4351-8AAA-C679FDBAF4D6}"/>
            </a:ext>
          </a:extLst>
        </xdr:cNvPr>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a:extLst>
            <a:ext uri="{FF2B5EF4-FFF2-40B4-BE49-F238E27FC236}">
              <a16:creationId xmlns:a16="http://schemas.microsoft.com/office/drawing/2014/main" id="{91097F8C-5CB5-427C-97E7-D00760490D2C}"/>
            </a:ext>
          </a:extLst>
        </xdr:cNvPr>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a:extLst>
            <a:ext uri="{FF2B5EF4-FFF2-40B4-BE49-F238E27FC236}">
              <a16:creationId xmlns:a16="http://schemas.microsoft.com/office/drawing/2014/main" id="{B00CBD08-470A-4090-8285-94D4DEFE1587}"/>
            </a:ext>
          </a:extLst>
        </xdr:cNvPr>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a:extLst>
            <a:ext uri="{FF2B5EF4-FFF2-40B4-BE49-F238E27FC236}">
              <a16:creationId xmlns:a16="http://schemas.microsoft.com/office/drawing/2014/main" id="{604337B1-B7BB-46AC-8114-D5D9D949D60A}"/>
            </a:ext>
          </a:extLst>
        </xdr:cNvPr>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a:extLst>
            <a:ext uri="{FF2B5EF4-FFF2-40B4-BE49-F238E27FC236}">
              <a16:creationId xmlns:a16="http://schemas.microsoft.com/office/drawing/2014/main" id="{F7ACBFE6-20DC-4108-A67B-9E4D6475DD61}"/>
            </a:ext>
          </a:extLst>
        </xdr:cNvPr>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354E158-471B-4540-AC5D-9A74FAA118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05B77E-2E6C-439B-895B-F0A577E8A3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9D17E5E-EA71-4979-80C5-5E72F6E8AB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6C3F8D2-68AA-47AE-A837-070528C79A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DA1DD29-F937-49F3-9425-B384C823D0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30930</xdr:rowOff>
    </xdr:from>
    <xdr:to>
      <xdr:col>55</xdr:col>
      <xdr:colOff>50800</xdr:colOff>
      <xdr:row>63</xdr:row>
      <xdr:rowOff>132530</xdr:rowOff>
    </xdr:to>
    <xdr:sp macro="" textlink="">
      <xdr:nvSpPr>
        <xdr:cNvPr id="249" name="楕円 248">
          <a:extLst>
            <a:ext uri="{FF2B5EF4-FFF2-40B4-BE49-F238E27FC236}">
              <a16:creationId xmlns:a16="http://schemas.microsoft.com/office/drawing/2014/main" id="{3441EBCC-584F-40E1-ACA9-9DA4451F8E00}"/>
            </a:ext>
          </a:extLst>
        </xdr:cNvPr>
        <xdr:cNvSpPr/>
      </xdr:nvSpPr>
      <xdr:spPr>
        <a:xfrm>
          <a:off x="10426700" y="108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9357</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F1F63F4F-08F2-4E9D-9675-74CB728A97BB}"/>
            </a:ext>
          </a:extLst>
        </xdr:cNvPr>
        <xdr:cNvSpPr txBox="1"/>
      </xdr:nvSpPr>
      <xdr:spPr>
        <a:xfrm>
          <a:off x="10515600" y="1081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31635</xdr:rowOff>
    </xdr:from>
    <xdr:to>
      <xdr:col>50</xdr:col>
      <xdr:colOff>165100</xdr:colOff>
      <xdr:row>63</xdr:row>
      <xdr:rowOff>133235</xdr:rowOff>
    </xdr:to>
    <xdr:sp macro="" textlink="">
      <xdr:nvSpPr>
        <xdr:cNvPr id="251" name="楕円 250">
          <a:extLst>
            <a:ext uri="{FF2B5EF4-FFF2-40B4-BE49-F238E27FC236}">
              <a16:creationId xmlns:a16="http://schemas.microsoft.com/office/drawing/2014/main" id="{8E634047-5D10-4BE0-AC44-354A303798DC}"/>
            </a:ext>
          </a:extLst>
        </xdr:cNvPr>
        <xdr:cNvSpPr/>
      </xdr:nvSpPr>
      <xdr:spPr>
        <a:xfrm>
          <a:off x="9588500" y="108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81730</xdr:rowOff>
    </xdr:from>
    <xdr:to>
      <xdr:col>55</xdr:col>
      <xdr:colOff>0</xdr:colOff>
      <xdr:row>63</xdr:row>
      <xdr:rowOff>82435</xdr:rowOff>
    </xdr:to>
    <xdr:cxnSp macro="">
      <xdr:nvCxnSpPr>
        <xdr:cNvPr id="252" name="直線コネクタ 251">
          <a:extLst>
            <a:ext uri="{FF2B5EF4-FFF2-40B4-BE49-F238E27FC236}">
              <a16:creationId xmlns:a16="http://schemas.microsoft.com/office/drawing/2014/main" id="{5F19A50E-E3F8-4F5B-8528-70AB09936CE1}"/>
            </a:ext>
          </a:extLst>
        </xdr:cNvPr>
        <xdr:cNvCxnSpPr/>
      </xdr:nvCxnSpPr>
      <xdr:spPr>
        <a:xfrm flipV="1">
          <a:off x="9639300" y="10883080"/>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31645</xdr:rowOff>
    </xdr:from>
    <xdr:to>
      <xdr:col>46</xdr:col>
      <xdr:colOff>38100</xdr:colOff>
      <xdr:row>63</xdr:row>
      <xdr:rowOff>133245</xdr:rowOff>
    </xdr:to>
    <xdr:sp macro="" textlink="">
      <xdr:nvSpPr>
        <xdr:cNvPr id="253" name="楕円 252">
          <a:extLst>
            <a:ext uri="{FF2B5EF4-FFF2-40B4-BE49-F238E27FC236}">
              <a16:creationId xmlns:a16="http://schemas.microsoft.com/office/drawing/2014/main" id="{528E2EA2-3102-477A-905E-5E071403C196}"/>
            </a:ext>
          </a:extLst>
        </xdr:cNvPr>
        <xdr:cNvSpPr/>
      </xdr:nvSpPr>
      <xdr:spPr>
        <a:xfrm>
          <a:off x="8699500" y="108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82435</xdr:rowOff>
    </xdr:from>
    <xdr:to>
      <xdr:col>50</xdr:col>
      <xdr:colOff>114300</xdr:colOff>
      <xdr:row>63</xdr:row>
      <xdr:rowOff>82445</xdr:rowOff>
    </xdr:to>
    <xdr:cxnSp macro="">
      <xdr:nvCxnSpPr>
        <xdr:cNvPr id="254" name="直線コネクタ 253">
          <a:extLst>
            <a:ext uri="{FF2B5EF4-FFF2-40B4-BE49-F238E27FC236}">
              <a16:creationId xmlns:a16="http://schemas.microsoft.com/office/drawing/2014/main" id="{1EED0824-8E2C-4ECB-8F66-94F0CAF60063}"/>
            </a:ext>
          </a:extLst>
        </xdr:cNvPr>
        <xdr:cNvCxnSpPr/>
      </xdr:nvCxnSpPr>
      <xdr:spPr>
        <a:xfrm flipV="1">
          <a:off x="8750300" y="1088378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32170</xdr:rowOff>
    </xdr:from>
    <xdr:to>
      <xdr:col>41</xdr:col>
      <xdr:colOff>101600</xdr:colOff>
      <xdr:row>63</xdr:row>
      <xdr:rowOff>133770</xdr:rowOff>
    </xdr:to>
    <xdr:sp macro="" textlink="">
      <xdr:nvSpPr>
        <xdr:cNvPr id="255" name="楕円 254">
          <a:extLst>
            <a:ext uri="{FF2B5EF4-FFF2-40B4-BE49-F238E27FC236}">
              <a16:creationId xmlns:a16="http://schemas.microsoft.com/office/drawing/2014/main" id="{629ACC2B-FE83-4968-A3CF-0328F244484C}"/>
            </a:ext>
          </a:extLst>
        </xdr:cNvPr>
        <xdr:cNvSpPr/>
      </xdr:nvSpPr>
      <xdr:spPr>
        <a:xfrm>
          <a:off x="7810500" y="108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82445</xdr:rowOff>
    </xdr:from>
    <xdr:to>
      <xdr:col>45</xdr:col>
      <xdr:colOff>177800</xdr:colOff>
      <xdr:row>63</xdr:row>
      <xdr:rowOff>82970</xdr:rowOff>
    </xdr:to>
    <xdr:cxnSp macro="">
      <xdr:nvCxnSpPr>
        <xdr:cNvPr id="256" name="直線コネクタ 255">
          <a:extLst>
            <a:ext uri="{FF2B5EF4-FFF2-40B4-BE49-F238E27FC236}">
              <a16:creationId xmlns:a16="http://schemas.microsoft.com/office/drawing/2014/main" id="{F6D7BC21-F7BE-4C30-9284-48D8E232B25C}"/>
            </a:ext>
          </a:extLst>
        </xdr:cNvPr>
        <xdr:cNvCxnSpPr/>
      </xdr:nvCxnSpPr>
      <xdr:spPr>
        <a:xfrm flipV="1">
          <a:off x="7861300" y="10883795"/>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31761</xdr:rowOff>
    </xdr:from>
    <xdr:to>
      <xdr:col>36</xdr:col>
      <xdr:colOff>165100</xdr:colOff>
      <xdr:row>63</xdr:row>
      <xdr:rowOff>133361</xdr:rowOff>
    </xdr:to>
    <xdr:sp macro="" textlink="">
      <xdr:nvSpPr>
        <xdr:cNvPr id="257" name="楕円 256">
          <a:extLst>
            <a:ext uri="{FF2B5EF4-FFF2-40B4-BE49-F238E27FC236}">
              <a16:creationId xmlns:a16="http://schemas.microsoft.com/office/drawing/2014/main" id="{FC08153F-82A6-4F23-9278-B7E1F69B0F40}"/>
            </a:ext>
          </a:extLst>
        </xdr:cNvPr>
        <xdr:cNvSpPr/>
      </xdr:nvSpPr>
      <xdr:spPr>
        <a:xfrm>
          <a:off x="6921500" y="108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82561</xdr:rowOff>
    </xdr:from>
    <xdr:to>
      <xdr:col>41</xdr:col>
      <xdr:colOff>50800</xdr:colOff>
      <xdr:row>63</xdr:row>
      <xdr:rowOff>82970</xdr:rowOff>
    </xdr:to>
    <xdr:cxnSp macro="">
      <xdr:nvCxnSpPr>
        <xdr:cNvPr id="258" name="直線コネクタ 257">
          <a:extLst>
            <a:ext uri="{FF2B5EF4-FFF2-40B4-BE49-F238E27FC236}">
              <a16:creationId xmlns:a16="http://schemas.microsoft.com/office/drawing/2014/main" id="{570AD5A9-11E7-4125-AE93-50646B06EBC9}"/>
            </a:ext>
          </a:extLst>
        </xdr:cNvPr>
        <xdr:cNvCxnSpPr/>
      </xdr:nvCxnSpPr>
      <xdr:spPr>
        <a:xfrm>
          <a:off x="6972300" y="10883911"/>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A5BD85E7-867C-462D-892A-DF96AAE01B38}"/>
            </a:ext>
          </a:extLst>
        </xdr:cNvPr>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467A0359-26E0-4E4C-A6A7-62DF7C720DE8}"/>
            </a:ext>
          </a:extLst>
        </xdr:cNvPr>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7C5E37EB-A0D0-4BE6-99B8-A4739187759D}"/>
            </a:ext>
          </a:extLst>
        </xdr:cNvPr>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48F8FFD3-D335-4E5E-A153-E6E1E399BB9B}"/>
            </a:ext>
          </a:extLst>
        </xdr:cNvPr>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124362</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D20B67A8-DE74-41E6-A749-1E53BB4F2BAE}"/>
            </a:ext>
          </a:extLst>
        </xdr:cNvPr>
        <xdr:cNvSpPr txBox="1"/>
      </xdr:nvSpPr>
      <xdr:spPr>
        <a:xfrm>
          <a:off x="9327095" y="1092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124372</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A9CAFC00-8868-40C6-91D3-E4AFEB5A902B}"/>
            </a:ext>
          </a:extLst>
        </xdr:cNvPr>
        <xdr:cNvSpPr txBox="1"/>
      </xdr:nvSpPr>
      <xdr:spPr>
        <a:xfrm>
          <a:off x="8450795" y="109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124897</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4615EE0E-5E9B-40A5-94D0-37487A35CDB7}"/>
            </a:ext>
          </a:extLst>
        </xdr:cNvPr>
        <xdr:cNvSpPr txBox="1"/>
      </xdr:nvSpPr>
      <xdr:spPr>
        <a:xfrm>
          <a:off x="7561795" y="1092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124488</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C3842A16-74C6-4278-B2A7-EC8392078CFA}"/>
            </a:ext>
          </a:extLst>
        </xdr:cNvPr>
        <xdr:cNvSpPr txBox="1"/>
      </xdr:nvSpPr>
      <xdr:spPr>
        <a:xfrm>
          <a:off x="6672795" y="109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FFE30FDC-A839-4AA2-8A8D-D9E9348D7A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FBA573F1-D3A5-449E-A83E-1CDF9D29D3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543BAEAD-E2AB-4EC6-9DDD-041D5F5F69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D893A71A-9E1B-41D3-A11B-758B80F385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D85B861B-BBA9-41E0-B3E4-9FA4460FF6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4DBC8804-77F0-4DE8-AC08-A33D91F508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824BDA1-DE77-4F08-9153-80690E9F79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AD2CDD4-3A7B-4FEF-B341-3DDC31713D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19A728D5-DB5F-4C0B-A409-E90C60E92C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791A2AEB-900D-4F65-9C56-9968FEF35A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47CDEE87-7840-4C73-8390-4828600F45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8920C65E-F93F-4ED8-A630-6108E071256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76452258-0376-4135-AF5A-43B86C6153E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CEBA1180-1BA8-47A1-8149-1478A245B72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36FBFD09-1430-44F5-9BDC-E6E623D3379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63923190-354D-4A2E-BAE7-D4E731084F8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FDD33CC3-BDB7-4237-AA48-5947A346258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FA543DA7-420D-46D0-B835-557A795B198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F73E29C0-9CBE-47BD-AFB7-4B45AD442D5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B367EBD-1AB3-45AE-950A-1DE789C806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F196EF7C-F3F0-4E8C-A290-433EBA1974D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E70AE3-5B99-4385-82F2-603B653EFD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a:extLst>
            <a:ext uri="{FF2B5EF4-FFF2-40B4-BE49-F238E27FC236}">
              <a16:creationId xmlns:a16="http://schemas.microsoft.com/office/drawing/2014/main" id="{FEA7A36C-072F-4F10-AFDA-1747853F6023}"/>
            </a:ext>
          </a:extLst>
        </xdr:cNvPr>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4FBEA790-013E-4FA6-9691-622921892F8B}"/>
            </a:ext>
          </a:extLst>
        </xdr:cNvPr>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a:extLst>
            <a:ext uri="{FF2B5EF4-FFF2-40B4-BE49-F238E27FC236}">
              <a16:creationId xmlns:a16="http://schemas.microsoft.com/office/drawing/2014/main" id="{80831387-4F4B-47B6-8ACD-A29D173A1D2E}"/>
            </a:ext>
          </a:extLst>
        </xdr:cNvPr>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987DC54-3251-436E-BC7B-4061C4FCB375}"/>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19FE20F7-B693-4F28-A03A-DAF34A1F72AF}"/>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17C1B0C-590B-487D-BD15-101862D1D358}"/>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a:extLst>
            <a:ext uri="{FF2B5EF4-FFF2-40B4-BE49-F238E27FC236}">
              <a16:creationId xmlns:a16="http://schemas.microsoft.com/office/drawing/2014/main" id="{FDA7914D-E705-4E9C-8A0A-B516D7555059}"/>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a:extLst>
            <a:ext uri="{FF2B5EF4-FFF2-40B4-BE49-F238E27FC236}">
              <a16:creationId xmlns:a16="http://schemas.microsoft.com/office/drawing/2014/main" id="{3DBB9372-EAF7-4888-91D1-9FB1ABB73102}"/>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a:extLst>
            <a:ext uri="{FF2B5EF4-FFF2-40B4-BE49-F238E27FC236}">
              <a16:creationId xmlns:a16="http://schemas.microsoft.com/office/drawing/2014/main" id="{F5473C79-2B97-4B8B-9C89-1BDECB98A508}"/>
            </a:ext>
          </a:extLst>
        </xdr:cNvPr>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a:extLst>
            <a:ext uri="{FF2B5EF4-FFF2-40B4-BE49-F238E27FC236}">
              <a16:creationId xmlns:a16="http://schemas.microsoft.com/office/drawing/2014/main" id="{63E1F387-6034-4DC9-8796-DBDFBD651F48}"/>
            </a:ext>
          </a:extLst>
        </xdr:cNvPr>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a:extLst>
            <a:ext uri="{FF2B5EF4-FFF2-40B4-BE49-F238E27FC236}">
              <a16:creationId xmlns:a16="http://schemas.microsoft.com/office/drawing/2014/main" id="{AA95C2EC-6F70-414C-AE12-969A70314FD4}"/>
            </a:ext>
          </a:extLst>
        </xdr:cNvPr>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E64F0A7-A908-49D5-978F-2C303DC71C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2DB71D-A0BC-460B-84BC-D56AF1B73C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62EB9FB-A9CA-4FEB-9FB9-DE479A07A0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3C892FF-FF74-48C8-B59D-333C5EC03F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5E609DB-CF78-43CD-8E21-9E15F69069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117602</xdr:rowOff>
    </xdr:from>
    <xdr:to>
      <xdr:col>24</xdr:col>
      <xdr:colOff>114300</xdr:colOff>
      <xdr:row>84</xdr:row>
      <xdr:rowOff>47752</xdr:rowOff>
    </xdr:to>
    <xdr:sp macro="" textlink="">
      <xdr:nvSpPr>
        <xdr:cNvPr id="305" name="楕円 304">
          <a:extLst>
            <a:ext uri="{FF2B5EF4-FFF2-40B4-BE49-F238E27FC236}">
              <a16:creationId xmlns:a16="http://schemas.microsoft.com/office/drawing/2014/main" id="{75F683DF-EF76-48A1-B990-BE13D871B4A6}"/>
            </a:ext>
          </a:extLst>
        </xdr:cNvPr>
        <xdr:cNvSpPr/>
      </xdr:nvSpPr>
      <xdr:spPr>
        <a:xfrm>
          <a:off x="4584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96029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9AF4FD2-2B2C-4731-88C9-91A002776922}"/>
            </a:ext>
          </a:extLst>
        </xdr:cNvPr>
        <xdr:cNvSpPr txBox="1"/>
      </xdr:nvSpPr>
      <xdr:spPr>
        <a:xfrm>
          <a:off x="4673600"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39878</xdr:rowOff>
    </xdr:from>
    <xdr:to>
      <xdr:col>20</xdr:col>
      <xdr:colOff>38100</xdr:colOff>
      <xdr:row>83</xdr:row>
      <xdr:rowOff>141478</xdr:rowOff>
    </xdr:to>
    <xdr:sp macro="" textlink="">
      <xdr:nvSpPr>
        <xdr:cNvPr id="307" name="楕円 306">
          <a:extLst>
            <a:ext uri="{FF2B5EF4-FFF2-40B4-BE49-F238E27FC236}">
              <a16:creationId xmlns:a16="http://schemas.microsoft.com/office/drawing/2014/main" id="{9F3424ED-6547-4BD1-8FB8-11FAC370B057}"/>
            </a:ext>
          </a:extLst>
        </xdr:cNvPr>
        <xdr:cNvSpPr/>
      </xdr:nvSpPr>
      <xdr:spPr>
        <a:xfrm>
          <a:off x="3746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90678</xdr:rowOff>
    </xdr:from>
    <xdr:to>
      <xdr:col>24</xdr:col>
      <xdr:colOff>63500</xdr:colOff>
      <xdr:row>83</xdr:row>
      <xdr:rowOff>168402</xdr:rowOff>
    </xdr:to>
    <xdr:cxnSp macro="">
      <xdr:nvCxnSpPr>
        <xdr:cNvPr id="308" name="直線コネクタ 307">
          <a:extLst>
            <a:ext uri="{FF2B5EF4-FFF2-40B4-BE49-F238E27FC236}">
              <a16:creationId xmlns:a16="http://schemas.microsoft.com/office/drawing/2014/main" id="{5E6F9605-BBF1-4585-8007-FAAC47E13213}"/>
            </a:ext>
          </a:extLst>
        </xdr:cNvPr>
        <xdr:cNvCxnSpPr/>
      </xdr:nvCxnSpPr>
      <xdr:spPr>
        <a:xfrm>
          <a:off x="3797300" y="143210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xdr:rowOff>
    </xdr:from>
    <xdr:to>
      <xdr:col>15</xdr:col>
      <xdr:colOff>101600</xdr:colOff>
      <xdr:row>83</xdr:row>
      <xdr:rowOff>114046</xdr:rowOff>
    </xdr:to>
    <xdr:sp macro="" textlink="">
      <xdr:nvSpPr>
        <xdr:cNvPr id="309" name="楕円 308">
          <a:extLst>
            <a:ext uri="{FF2B5EF4-FFF2-40B4-BE49-F238E27FC236}">
              <a16:creationId xmlns:a16="http://schemas.microsoft.com/office/drawing/2014/main" id="{66D30F44-64E9-4AFF-A8BB-4600ADC18BA1}"/>
            </a:ext>
          </a:extLst>
        </xdr:cNvPr>
        <xdr:cNvSpPr/>
      </xdr:nvSpPr>
      <xdr:spPr>
        <a:xfrm>
          <a:off x="2857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63246</xdr:rowOff>
    </xdr:from>
    <xdr:to>
      <xdr:col>19</xdr:col>
      <xdr:colOff>177800</xdr:colOff>
      <xdr:row>83</xdr:row>
      <xdr:rowOff>90678</xdr:rowOff>
    </xdr:to>
    <xdr:cxnSp macro="">
      <xdr:nvCxnSpPr>
        <xdr:cNvPr id="310" name="直線コネクタ 309">
          <a:extLst>
            <a:ext uri="{FF2B5EF4-FFF2-40B4-BE49-F238E27FC236}">
              <a16:creationId xmlns:a16="http://schemas.microsoft.com/office/drawing/2014/main" id="{EFF2B241-8478-4C23-9248-FB431B647116}"/>
            </a:ext>
          </a:extLst>
        </xdr:cNvPr>
        <xdr:cNvCxnSpPr/>
      </xdr:nvCxnSpPr>
      <xdr:spPr>
        <a:xfrm>
          <a:off x="2908300" y="14293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106172</xdr:rowOff>
    </xdr:from>
    <xdr:to>
      <xdr:col>10</xdr:col>
      <xdr:colOff>165100</xdr:colOff>
      <xdr:row>83</xdr:row>
      <xdr:rowOff>36322</xdr:rowOff>
    </xdr:to>
    <xdr:sp macro="" textlink="">
      <xdr:nvSpPr>
        <xdr:cNvPr id="311" name="楕円 310">
          <a:extLst>
            <a:ext uri="{FF2B5EF4-FFF2-40B4-BE49-F238E27FC236}">
              <a16:creationId xmlns:a16="http://schemas.microsoft.com/office/drawing/2014/main" id="{88D420AD-0065-4720-9D06-318A7F08CDA6}"/>
            </a:ext>
          </a:extLst>
        </xdr:cNvPr>
        <xdr:cNvSpPr/>
      </xdr:nvSpPr>
      <xdr:spPr>
        <a:xfrm>
          <a:off x="196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156972</xdr:rowOff>
    </xdr:from>
    <xdr:to>
      <xdr:col>15</xdr:col>
      <xdr:colOff>50800</xdr:colOff>
      <xdr:row>83</xdr:row>
      <xdr:rowOff>63246</xdr:rowOff>
    </xdr:to>
    <xdr:cxnSp macro="">
      <xdr:nvCxnSpPr>
        <xdr:cNvPr id="312" name="直線コネクタ 311">
          <a:extLst>
            <a:ext uri="{FF2B5EF4-FFF2-40B4-BE49-F238E27FC236}">
              <a16:creationId xmlns:a16="http://schemas.microsoft.com/office/drawing/2014/main" id="{64678998-8358-44D0-AC63-FACF4C57A5C1}"/>
            </a:ext>
          </a:extLst>
        </xdr:cNvPr>
        <xdr:cNvCxnSpPr/>
      </xdr:nvCxnSpPr>
      <xdr:spPr>
        <a:xfrm>
          <a:off x="2019300" y="14215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42163</xdr:rowOff>
    </xdr:from>
    <xdr:to>
      <xdr:col>6</xdr:col>
      <xdr:colOff>38100</xdr:colOff>
      <xdr:row>82</xdr:row>
      <xdr:rowOff>143763</xdr:rowOff>
    </xdr:to>
    <xdr:sp macro="" textlink="">
      <xdr:nvSpPr>
        <xdr:cNvPr id="313" name="楕円 312">
          <a:extLst>
            <a:ext uri="{FF2B5EF4-FFF2-40B4-BE49-F238E27FC236}">
              <a16:creationId xmlns:a16="http://schemas.microsoft.com/office/drawing/2014/main" id="{2FF59C17-3142-436D-8646-ACD94323F394}"/>
            </a:ext>
          </a:extLst>
        </xdr:cNvPr>
        <xdr:cNvSpPr/>
      </xdr:nvSpPr>
      <xdr:spPr>
        <a:xfrm>
          <a:off x="107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92963</xdr:rowOff>
    </xdr:from>
    <xdr:to>
      <xdr:col>10</xdr:col>
      <xdr:colOff>114300</xdr:colOff>
      <xdr:row>82</xdr:row>
      <xdr:rowOff>156972</xdr:rowOff>
    </xdr:to>
    <xdr:cxnSp macro="">
      <xdr:nvCxnSpPr>
        <xdr:cNvPr id="314" name="直線コネクタ 313">
          <a:extLst>
            <a:ext uri="{FF2B5EF4-FFF2-40B4-BE49-F238E27FC236}">
              <a16:creationId xmlns:a16="http://schemas.microsoft.com/office/drawing/2014/main" id="{51407A1D-5561-4B9B-93D1-D089F50A56F4}"/>
            </a:ext>
          </a:extLst>
        </xdr:cNvPr>
        <xdr:cNvCxnSpPr/>
      </xdr:nvCxnSpPr>
      <xdr:spPr>
        <a:xfrm>
          <a:off x="1130300" y="141518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2489C3BF-4E5A-4AC9-B380-3C7ABB270376}"/>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a:extLst>
            <a:ext uri="{FF2B5EF4-FFF2-40B4-BE49-F238E27FC236}">
              <a16:creationId xmlns:a16="http://schemas.microsoft.com/office/drawing/2014/main" id="{EDE58F47-C335-4DCB-A140-457D71D5F8FE}"/>
            </a:ext>
          </a:extLst>
        </xdr:cNvPr>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a:extLst>
            <a:ext uri="{FF2B5EF4-FFF2-40B4-BE49-F238E27FC236}">
              <a16:creationId xmlns:a16="http://schemas.microsoft.com/office/drawing/2014/main" id="{E6857201-56DF-480B-889C-86F9DF96BC58}"/>
            </a:ext>
          </a:extLst>
        </xdr:cNvPr>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a:extLst>
            <a:ext uri="{FF2B5EF4-FFF2-40B4-BE49-F238E27FC236}">
              <a16:creationId xmlns:a16="http://schemas.microsoft.com/office/drawing/2014/main" id="{AADA76CF-4CBC-4A58-8749-07718B0B3437}"/>
            </a:ext>
          </a:extLst>
        </xdr:cNvPr>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132605</xdr:rowOff>
    </xdr:from>
    <xdr:ext cx="405111" cy="259045"/>
    <xdr:sp macro="" textlink="">
      <xdr:nvSpPr>
        <xdr:cNvPr id="319" name="n_1mainValue【公営住宅】&#10;有形固定資産減価償却率">
          <a:extLst>
            <a:ext uri="{FF2B5EF4-FFF2-40B4-BE49-F238E27FC236}">
              <a16:creationId xmlns:a16="http://schemas.microsoft.com/office/drawing/2014/main" id="{D9F0493C-2C4E-4323-8513-10835D507F27}"/>
            </a:ext>
          </a:extLst>
        </xdr:cNvPr>
        <xdr:cNvSpPr txBox="1"/>
      </xdr:nvSpPr>
      <xdr:spPr>
        <a:xfrm>
          <a:off x="35820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105173</xdr:rowOff>
    </xdr:from>
    <xdr:ext cx="405111" cy="259045"/>
    <xdr:sp macro="" textlink="">
      <xdr:nvSpPr>
        <xdr:cNvPr id="320" name="n_2mainValue【公営住宅】&#10;有形固定資産減価償却率">
          <a:extLst>
            <a:ext uri="{FF2B5EF4-FFF2-40B4-BE49-F238E27FC236}">
              <a16:creationId xmlns:a16="http://schemas.microsoft.com/office/drawing/2014/main" id="{C78B10BB-431E-4466-AA99-B2FB608A3364}"/>
            </a:ext>
          </a:extLst>
        </xdr:cNvPr>
        <xdr:cNvSpPr txBox="1"/>
      </xdr:nvSpPr>
      <xdr:spPr>
        <a:xfrm>
          <a:off x="2705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27449</xdr:rowOff>
    </xdr:from>
    <xdr:ext cx="405111" cy="259045"/>
    <xdr:sp macro="" textlink="">
      <xdr:nvSpPr>
        <xdr:cNvPr id="321" name="n_3mainValue【公営住宅】&#10;有形固定資産減価償却率">
          <a:extLst>
            <a:ext uri="{FF2B5EF4-FFF2-40B4-BE49-F238E27FC236}">
              <a16:creationId xmlns:a16="http://schemas.microsoft.com/office/drawing/2014/main" id="{16E30E75-9464-4EA3-95F8-93AF7E046CCC}"/>
            </a:ext>
          </a:extLst>
        </xdr:cNvPr>
        <xdr:cNvSpPr txBox="1"/>
      </xdr:nvSpPr>
      <xdr:spPr>
        <a:xfrm>
          <a:off x="1816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134890</xdr:rowOff>
    </xdr:from>
    <xdr:ext cx="405111" cy="259045"/>
    <xdr:sp macro="" textlink="">
      <xdr:nvSpPr>
        <xdr:cNvPr id="322" name="n_4mainValue【公営住宅】&#10;有形固定資産減価償却率">
          <a:extLst>
            <a:ext uri="{FF2B5EF4-FFF2-40B4-BE49-F238E27FC236}">
              <a16:creationId xmlns:a16="http://schemas.microsoft.com/office/drawing/2014/main" id="{E842DF37-D803-4893-8992-31C0052F4B35}"/>
            </a:ext>
          </a:extLst>
        </xdr:cNvPr>
        <xdr:cNvSpPr txBox="1"/>
      </xdr:nvSpPr>
      <xdr:spPr>
        <a:xfrm>
          <a:off x="927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4177B53-43DF-4D12-B686-342845EA35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D37093C-1D47-4179-B278-7D9E1EA15B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7348C05-EFB9-486D-93B3-B59FF81BFB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BD1B840-5FB1-46EF-99EA-FBB4194C8C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A2B25BC-206A-4786-8512-6883669907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482FDF5-EED7-422E-A24C-BAA43B124D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B66DDC9-8E9D-49BD-8598-12F4F80797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3DCA4A4-930A-42F1-926C-207FD29535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F54D52F-4BFE-4486-8B8A-4E3A3E5EFA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C3402CE-2EF2-412F-948F-9DA9263337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9335A798-6A61-4364-9CAD-6C54078C65C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61E9337D-DEF2-48BB-BCE5-24FEEA68F9D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30B39ECD-B587-4EEA-8CA1-89800BA09F7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65492EE0-9D39-483E-84C3-30DF5BCB227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4B9D1079-126E-4E9A-ACA9-DEEEA73E1E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3B1869FF-B71D-4304-A98C-C35A8D91F96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E97C7C85-5367-49FC-AE23-B011EFEEC21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EF647A04-2881-4462-8937-794ED4AEE7F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CB87367D-68CB-4E58-B50F-9E790E189F1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1E04870-75B2-4266-B909-5C582888A5B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63F268C4-D16B-4A04-8AF8-9496B5333E6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95229F7F-3491-40DB-953E-975CCF7B2F2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5B964C3A-CF90-43E5-8C9B-CE82A66B70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71AEB980-33B8-48F4-ADBF-E3994A1C00D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D38D5DB1-B6FD-4A06-BCDF-28596F8117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a:extLst>
            <a:ext uri="{FF2B5EF4-FFF2-40B4-BE49-F238E27FC236}">
              <a16:creationId xmlns:a16="http://schemas.microsoft.com/office/drawing/2014/main" id="{41F28085-94D9-4468-B3F2-1DF38BFB4F89}"/>
            </a:ext>
          </a:extLst>
        </xdr:cNvPr>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a:extLst>
            <a:ext uri="{FF2B5EF4-FFF2-40B4-BE49-F238E27FC236}">
              <a16:creationId xmlns:a16="http://schemas.microsoft.com/office/drawing/2014/main" id="{3BFE718B-A200-4C6B-8B8F-10C6757004FA}"/>
            </a:ext>
          </a:extLst>
        </xdr:cNvPr>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a:extLst>
            <a:ext uri="{FF2B5EF4-FFF2-40B4-BE49-F238E27FC236}">
              <a16:creationId xmlns:a16="http://schemas.microsoft.com/office/drawing/2014/main" id="{7A0D6F86-F761-4387-80DC-4496B1CC2C96}"/>
            </a:ext>
          </a:extLst>
        </xdr:cNvPr>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a:extLst>
            <a:ext uri="{FF2B5EF4-FFF2-40B4-BE49-F238E27FC236}">
              <a16:creationId xmlns:a16="http://schemas.microsoft.com/office/drawing/2014/main" id="{9F68F626-A1A8-4EB2-95E1-753F27ABAE3D}"/>
            </a:ext>
          </a:extLst>
        </xdr:cNvPr>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a:extLst>
            <a:ext uri="{FF2B5EF4-FFF2-40B4-BE49-F238E27FC236}">
              <a16:creationId xmlns:a16="http://schemas.microsoft.com/office/drawing/2014/main" id="{7A80F5CE-3C0E-46C7-AACA-D3770EEE5AE1}"/>
            </a:ext>
          </a:extLst>
        </xdr:cNvPr>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a:extLst>
            <a:ext uri="{FF2B5EF4-FFF2-40B4-BE49-F238E27FC236}">
              <a16:creationId xmlns:a16="http://schemas.microsoft.com/office/drawing/2014/main" id="{74FF2A50-35BF-4B6C-8535-4F0CD80F4846}"/>
            </a:ext>
          </a:extLst>
        </xdr:cNvPr>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a:extLst>
            <a:ext uri="{FF2B5EF4-FFF2-40B4-BE49-F238E27FC236}">
              <a16:creationId xmlns:a16="http://schemas.microsoft.com/office/drawing/2014/main" id="{E51B21CB-EB29-4129-A065-6D14574A9184}"/>
            </a:ext>
          </a:extLst>
        </xdr:cNvPr>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a:extLst>
            <a:ext uri="{FF2B5EF4-FFF2-40B4-BE49-F238E27FC236}">
              <a16:creationId xmlns:a16="http://schemas.microsoft.com/office/drawing/2014/main" id="{6E631655-9DA3-4918-B03C-BD3901C32720}"/>
            </a:ext>
          </a:extLst>
        </xdr:cNvPr>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a:extLst>
            <a:ext uri="{FF2B5EF4-FFF2-40B4-BE49-F238E27FC236}">
              <a16:creationId xmlns:a16="http://schemas.microsoft.com/office/drawing/2014/main" id="{1CE4D6F1-6EB0-479A-8108-0E6F45A46B35}"/>
            </a:ext>
          </a:extLst>
        </xdr:cNvPr>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a:extLst>
            <a:ext uri="{FF2B5EF4-FFF2-40B4-BE49-F238E27FC236}">
              <a16:creationId xmlns:a16="http://schemas.microsoft.com/office/drawing/2014/main" id="{1298CBB0-B893-409E-9A7F-DBA624BFA795}"/>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a:extLst>
            <a:ext uri="{FF2B5EF4-FFF2-40B4-BE49-F238E27FC236}">
              <a16:creationId xmlns:a16="http://schemas.microsoft.com/office/drawing/2014/main" id="{B95BC612-F3EC-4AC1-B5D4-21731276FC5D}"/>
            </a:ext>
          </a:extLst>
        </xdr:cNvPr>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AB04531-5C69-45C0-A359-9AB24839B1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ABC9B58-1946-4ACB-9155-8E54387982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4C132A5-3A2A-473B-9CA6-22730981DB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F5F7844-D73C-4BB3-BEB7-7F933EE495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4809E31-D887-4D44-A48B-5A492A0B9D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64" name="楕円 363">
          <a:extLst>
            <a:ext uri="{FF2B5EF4-FFF2-40B4-BE49-F238E27FC236}">
              <a16:creationId xmlns:a16="http://schemas.microsoft.com/office/drawing/2014/main" id="{3649BE95-1DFE-4AA9-8DFF-DE51268F156E}"/>
            </a:ext>
          </a:extLst>
        </xdr:cNvPr>
        <xdr:cNvSpPr/>
      </xdr:nvSpPr>
      <xdr:spPr>
        <a:xfrm>
          <a:off x="104267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110870</xdr:rowOff>
    </xdr:from>
    <xdr:ext cx="469744" cy="259045"/>
    <xdr:sp macro="" textlink="">
      <xdr:nvSpPr>
        <xdr:cNvPr id="365" name="【公営住宅】&#10;一人当たり面積該当値テキスト">
          <a:extLst>
            <a:ext uri="{FF2B5EF4-FFF2-40B4-BE49-F238E27FC236}">
              <a16:creationId xmlns:a16="http://schemas.microsoft.com/office/drawing/2014/main" id="{349E206B-5C5A-4BFC-BE3B-24243B553CBC}"/>
            </a:ext>
          </a:extLst>
        </xdr:cNvPr>
        <xdr:cNvSpPr txBox="1"/>
      </xdr:nvSpPr>
      <xdr:spPr>
        <a:xfrm>
          <a:off x="10515600"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89081</xdr:rowOff>
    </xdr:from>
    <xdr:to>
      <xdr:col>50</xdr:col>
      <xdr:colOff>165100</xdr:colOff>
      <xdr:row>84</xdr:row>
      <xdr:rowOff>19231</xdr:rowOff>
    </xdr:to>
    <xdr:sp macro="" textlink="">
      <xdr:nvSpPr>
        <xdr:cNvPr id="366" name="楕円 365">
          <a:extLst>
            <a:ext uri="{FF2B5EF4-FFF2-40B4-BE49-F238E27FC236}">
              <a16:creationId xmlns:a16="http://schemas.microsoft.com/office/drawing/2014/main" id="{7C3D6C10-5041-420C-8939-F62390BB4EE6}"/>
            </a:ext>
          </a:extLst>
        </xdr:cNvPr>
        <xdr:cNvSpPr/>
      </xdr:nvSpPr>
      <xdr:spPr>
        <a:xfrm>
          <a:off x="9588500" y="143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83</xdr:row>
      <xdr:rowOff>139881</xdr:rowOff>
    </xdr:to>
    <xdr:cxnSp macro="">
      <xdr:nvCxnSpPr>
        <xdr:cNvPr id="367" name="直線コネクタ 366">
          <a:extLst>
            <a:ext uri="{FF2B5EF4-FFF2-40B4-BE49-F238E27FC236}">
              <a16:creationId xmlns:a16="http://schemas.microsoft.com/office/drawing/2014/main" id="{AFED5787-3AB3-4326-94A5-DF06D7C09318}"/>
            </a:ext>
          </a:extLst>
        </xdr:cNvPr>
        <xdr:cNvCxnSpPr/>
      </xdr:nvCxnSpPr>
      <xdr:spPr>
        <a:xfrm flipV="1">
          <a:off x="9639300" y="143691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68" name="楕円 367">
          <a:extLst>
            <a:ext uri="{FF2B5EF4-FFF2-40B4-BE49-F238E27FC236}">
              <a16:creationId xmlns:a16="http://schemas.microsoft.com/office/drawing/2014/main" id="{71CB47EA-3C46-465D-BCBC-B3655D9991A2}"/>
            </a:ext>
          </a:extLst>
        </xdr:cNvPr>
        <xdr:cNvSpPr/>
      </xdr:nvSpPr>
      <xdr:spPr>
        <a:xfrm>
          <a:off x="8699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139881</xdr:rowOff>
    </xdr:to>
    <xdr:cxnSp macro="">
      <xdr:nvCxnSpPr>
        <xdr:cNvPr id="369" name="直線コネクタ 368">
          <a:extLst>
            <a:ext uri="{FF2B5EF4-FFF2-40B4-BE49-F238E27FC236}">
              <a16:creationId xmlns:a16="http://schemas.microsoft.com/office/drawing/2014/main" id="{B7337A08-835D-4CFC-89D0-3F710329FD62}"/>
            </a:ext>
          </a:extLst>
        </xdr:cNvPr>
        <xdr:cNvCxnSpPr/>
      </xdr:nvCxnSpPr>
      <xdr:spPr>
        <a:xfrm>
          <a:off x="8750300" y="14341929"/>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61868</xdr:rowOff>
    </xdr:from>
    <xdr:to>
      <xdr:col>41</xdr:col>
      <xdr:colOff>101600</xdr:colOff>
      <xdr:row>83</xdr:row>
      <xdr:rowOff>163468</xdr:rowOff>
    </xdr:to>
    <xdr:sp macro="" textlink="">
      <xdr:nvSpPr>
        <xdr:cNvPr id="370" name="楕円 369">
          <a:extLst>
            <a:ext uri="{FF2B5EF4-FFF2-40B4-BE49-F238E27FC236}">
              <a16:creationId xmlns:a16="http://schemas.microsoft.com/office/drawing/2014/main" id="{6B8A8EEE-56F5-46D3-AAE8-CA71273DB5F1}"/>
            </a:ext>
          </a:extLst>
        </xdr:cNvPr>
        <xdr:cNvSpPr/>
      </xdr:nvSpPr>
      <xdr:spPr>
        <a:xfrm>
          <a:off x="7810500" y="142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112668</xdr:rowOff>
    </xdr:to>
    <xdr:cxnSp macro="">
      <xdr:nvCxnSpPr>
        <xdr:cNvPr id="371" name="直線コネクタ 370">
          <a:extLst>
            <a:ext uri="{FF2B5EF4-FFF2-40B4-BE49-F238E27FC236}">
              <a16:creationId xmlns:a16="http://schemas.microsoft.com/office/drawing/2014/main" id="{244BED27-37D4-4DBA-8620-C2241F2F3E2A}"/>
            </a:ext>
          </a:extLst>
        </xdr:cNvPr>
        <xdr:cNvCxnSpPr/>
      </xdr:nvCxnSpPr>
      <xdr:spPr>
        <a:xfrm flipV="1">
          <a:off x="7861300" y="143419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372" name="楕円 371">
          <a:extLst>
            <a:ext uri="{FF2B5EF4-FFF2-40B4-BE49-F238E27FC236}">
              <a16:creationId xmlns:a16="http://schemas.microsoft.com/office/drawing/2014/main" id="{E5669F3B-AE1B-4B96-8C90-51AA21DA336B}"/>
            </a:ext>
          </a:extLst>
        </xdr:cNvPr>
        <xdr:cNvSpPr/>
      </xdr:nvSpPr>
      <xdr:spPr>
        <a:xfrm>
          <a:off x="692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102870</xdr:rowOff>
    </xdr:from>
    <xdr:to>
      <xdr:col>41</xdr:col>
      <xdr:colOff>50800</xdr:colOff>
      <xdr:row>83</xdr:row>
      <xdr:rowOff>112668</xdr:rowOff>
    </xdr:to>
    <xdr:cxnSp macro="">
      <xdr:nvCxnSpPr>
        <xdr:cNvPr id="373" name="直線コネクタ 372">
          <a:extLst>
            <a:ext uri="{FF2B5EF4-FFF2-40B4-BE49-F238E27FC236}">
              <a16:creationId xmlns:a16="http://schemas.microsoft.com/office/drawing/2014/main" id="{CEE4C652-A728-4D10-8B63-FFE49AE18730}"/>
            </a:ext>
          </a:extLst>
        </xdr:cNvPr>
        <xdr:cNvCxnSpPr/>
      </xdr:nvCxnSpPr>
      <xdr:spPr>
        <a:xfrm>
          <a:off x="6972300" y="143332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4" name="n_1aveValue【公営住宅】&#10;一人当たり面積">
          <a:extLst>
            <a:ext uri="{FF2B5EF4-FFF2-40B4-BE49-F238E27FC236}">
              <a16:creationId xmlns:a16="http://schemas.microsoft.com/office/drawing/2014/main" id="{98B67965-C7D5-49B1-9C0F-A31AE3843AE1}"/>
            </a:ext>
          </a:extLst>
        </xdr:cNvPr>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a:extLst>
            <a:ext uri="{FF2B5EF4-FFF2-40B4-BE49-F238E27FC236}">
              <a16:creationId xmlns:a16="http://schemas.microsoft.com/office/drawing/2014/main" id="{6C894569-18DE-4714-8544-A959837619A5}"/>
            </a:ext>
          </a:extLst>
        </xdr:cNvPr>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a:extLst>
            <a:ext uri="{FF2B5EF4-FFF2-40B4-BE49-F238E27FC236}">
              <a16:creationId xmlns:a16="http://schemas.microsoft.com/office/drawing/2014/main" id="{03EFF399-B5BF-4280-B426-6D22EE563F4E}"/>
            </a:ext>
          </a:extLst>
        </xdr:cNvPr>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a:extLst>
            <a:ext uri="{FF2B5EF4-FFF2-40B4-BE49-F238E27FC236}">
              <a16:creationId xmlns:a16="http://schemas.microsoft.com/office/drawing/2014/main" id="{F28F0E56-D1F5-4FB1-AB97-0FCB755CE04C}"/>
            </a:ext>
          </a:extLst>
        </xdr:cNvPr>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10358</xdr:rowOff>
    </xdr:from>
    <xdr:ext cx="469744" cy="259045"/>
    <xdr:sp macro="" textlink="">
      <xdr:nvSpPr>
        <xdr:cNvPr id="378" name="n_1mainValue【公営住宅】&#10;一人当たり面積">
          <a:extLst>
            <a:ext uri="{FF2B5EF4-FFF2-40B4-BE49-F238E27FC236}">
              <a16:creationId xmlns:a16="http://schemas.microsoft.com/office/drawing/2014/main" id="{6B142475-FC86-425C-BB20-5BF598DB81A5}"/>
            </a:ext>
          </a:extLst>
        </xdr:cNvPr>
        <xdr:cNvSpPr txBox="1"/>
      </xdr:nvSpPr>
      <xdr:spPr>
        <a:xfrm>
          <a:off x="93917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7456</xdr:rowOff>
    </xdr:from>
    <xdr:ext cx="469744" cy="259045"/>
    <xdr:sp macro="" textlink="">
      <xdr:nvSpPr>
        <xdr:cNvPr id="379" name="n_2mainValue【公営住宅】&#10;一人当たり面積">
          <a:extLst>
            <a:ext uri="{FF2B5EF4-FFF2-40B4-BE49-F238E27FC236}">
              <a16:creationId xmlns:a16="http://schemas.microsoft.com/office/drawing/2014/main" id="{42F6705E-2479-430C-9177-1AC6267CA830}"/>
            </a:ext>
          </a:extLst>
        </xdr:cNvPr>
        <xdr:cNvSpPr txBox="1"/>
      </xdr:nvSpPr>
      <xdr:spPr>
        <a:xfrm>
          <a:off x="8515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8545</xdr:rowOff>
    </xdr:from>
    <xdr:ext cx="469744" cy="259045"/>
    <xdr:sp macro="" textlink="">
      <xdr:nvSpPr>
        <xdr:cNvPr id="380" name="n_3mainValue【公営住宅】&#10;一人当たり面積">
          <a:extLst>
            <a:ext uri="{FF2B5EF4-FFF2-40B4-BE49-F238E27FC236}">
              <a16:creationId xmlns:a16="http://schemas.microsoft.com/office/drawing/2014/main" id="{62B05C8B-83B7-4141-929B-1CF4A768170B}"/>
            </a:ext>
          </a:extLst>
        </xdr:cNvPr>
        <xdr:cNvSpPr txBox="1"/>
      </xdr:nvSpPr>
      <xdr:spPr>
        <a:xfrm>
          <a:off x="7626427" y="1406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381" name="n_4mainValue【公営住宅】&#10;一人当たり面積">
          <a:extLst>
            <a:ext uri="{FF2B5EF4-FFF2-40B4-BE49-F238E27FC236}">
              <a16:creationId xmlns:a16="http://schemas.microsoft.com/office/drawing/2014/main" id="{F28D2BBB-8315-46DE-94AE-5006B5FF057E}"/>
            </a:ext>
          </a:extLst>
        </xdr:cNvPr>
        <xdr:cNvSpPr txBox="1"/>
      </xdr:nvSpPr>
      <xdr:spPr>
        <a:xfrm>
          <a:off x="6737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2504FB5B-D998-4BF3-87A5-81B61CBA49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20819D00-1786-40D9-9E87-CCA0F5DED8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49CC7A2C-C1F7-4BD2-9DF3-8392103705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906AA822-E57B-4728-9831-1C5623B885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58BF4D48-1D8A-46F2-B717-4C65B9A810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67E52B54-D785-43A3-B5ED-13A13BCDF3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E4EDCCFA-886A-42C8-ABA8-0047E2ADE6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5034CC36-D611-4FB1-93E7-3DC5280540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F0B5FF2-55AC-479F-B06A-F4E9D56FE1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31CBD6E6-D0AC-4B85-B0E4-D28C281C5F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FB2DE530-A820-4A19-96DD-017DED3D13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9E8FBE64-F77D-4E63-9A56-DA04EA1AB6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3F458615-D2D3-4278-A704-4A40FFBE1C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AFDFE702-02F9-4928-A526-AACF51D1BF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985CEFDD-272C-4A16-BA4D-911C97E858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E33B01F3-1894-4A79-BC9B-AEA3C12B79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2A72B662-F023-4E52-AB01-274ED3886B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91BE387B-5189-4561-A277-244D36681C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8BABAB46-8DD1-4013-84F3-DD44EE498F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3C8E37BB-92A8-4FF2-A676-B7642CF15B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B84253F1-AC0C-46A9-BF22-C09872D121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36A6C6AD-66EF-4A6A-8608-4BAAD23FBC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DA311FBE-0E12-4E81-B001-5383BFF4F1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55F28514-6837-4B3C-9638-AE9DDDAC48F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442D1539-5487-41E1-92B7-E47C9CC7D1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78F8351-C449-4AA2-B5D9-14B9D8F65C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82A5A946-1255-4879-A200-8A4AF8C6CD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a:extLst>
            <a:ext uri="{FF2B5EF4-FFF2-40B4-BE49-F238E27FC236}">
              <a16:creationId xmlns:a16="http://schemas.microsoft.com/office/drawing/2014/main" id="{CF4A8576-B452-417F-B9E7-82DF0004904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a:extLst>
            <a:ext uri="{FF2B5EF4-FFF2-40B4-BE49-F238E27FC236}">
              <a16:creationId xmlns:a16="http://schemas.microsoft.com/office/drawing/2014/main" id="{70A3E20B-4497-4770-BEA1-4DA42C4F0F9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a:extLst>
            <a:ext uri="{FF2B5EF4-FFF2-40B4-BE49-F238E27FC236}">
              <a16:creationId xmlns:a16="http://schemas.microsoft.com/office/drawing/2014/main" id="{C7D0AEE0-9857-46EB-940B-FD9CFCDB3BC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a:extLst>
            <a:ext uri="{FF2B5EF4-FFF2-40B4-BE49-F238E27FC236}">
              <a16:creationId xmlns:a16="http://schemas.microsoft.com/office/drawing/2014/main" id="{16DAD6FD-9A8D-42F7-ADDD-E7F39F1D640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a:extLst>
            <a:ext uri="{FF2B5EF4-FFF2-40B4-BE49-F238E27FC236}">
              <a16:creationId xmlns:a16="http://schemas.microsoft.com/office/drawing/2014/main" id="{D3807B16-306B-40F5-A2C0-53B76F9A18D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a:extLst>
            <a:ext uri="{FF2B5EF4-FFF2-40B4-BE49-F238E27FC236}">
              <a16:creationId xmlns:a16="http://schemas.microsoft.com/office/drawing/2014/main" id="{8AF49ABD-C215-4EA3-A7AF-7D1413D95ECF}"/>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a:extLst>
            <a:ext uri="{FF2B5EF4-FFF2-40B4-BE49-F238E27FC236}">
              <a16:creationId xmlns:a16="http://schemas.microsoft.com/office/drawing/2014/main" id="{15C993F5-1AA5-4ABB-943C-39893774B5C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a:extLst>
            <a:ext uri="{FF2B5EF4-FFF2-40B4-BE49-F238E27FC236}">
              <a16:creationId xmlns:a16="http://schemas.microsoft.com/office/drawing/2014/main" id="{EAA687DE-6567-48D5-BDE7-F9ECA4161CB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2AD5AB4-FB26-4EE0-B258-314C8BC010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CEE8F151-387F-48F4-B687-373D6166EA6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FB17A94E-3917-41A7-B394-90D5F1665E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a:extLst>
            <a:ext uri="{FF2B5EF4-FFF2-40B4-BE49-F238E27FC236}">
              <a16:creationId xmlns:a16="http://schemas.microsoft.com/office/drawing/2014/main" id="{899324F3-C68C-4F73-ABFA-D10B17CB2680}"/>
            </a:ext>
          </a:extLst>
        </xdr:cNvPr>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C44BF9A7-1A63-4CF3-9A10-A50CF0C334ED}"/>
            </a:ext>
          </a:extLst>
        </xdr:cNvPr>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a:extLst>
            <a:ext uri="{FF2B5EF4-FFF2-40B4-BE49-F238E27FC236}">
              <a16:creationId xmlns:a16="http://schemas.microsoft.com/office/drawing/2014/main" id="{D638043E-D752-4E63-AC4F-277C8C69956A}"/>
            </a:ext>
          </a:extLst>
        </xdr:cNvPr>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EDEAB6CA-1EF1-44D1-9D33-603DACEE67DE}"/>
            </a:ext>
          </a:extLst>
        </xdr:cNvPr>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a:extLst>
            <a:ext uri="{FF2B5EF4-FFF2-40B4-BE49-F238E27FC236}">
              <a16:creationId xmlns:a16="http://schemas.microsoft.com/office/drawing/2014/main" id="{118566F5-A412-4164-8DB7-973D58DDA24A}"/>
            </a:ext>
          </a:extLst>
        </xdr:cNvPr>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B5E78368-4847-4A1E-BF07-26F74156AC2B}"/>
            </a:ext>
          </a:extLst>
        </xdr:cNvPr>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a:extLst>
            <a:ext uri="{FF2B5EF4-FFF2-40B4-BE49-F238E27FC236}">
              <a16:creationId xmlns:a16="http://schemas.microsoft.com/office/drawing/2014/main" id="{FB24BFD8-40A8-43E6-B2A2-508AD6D92321}"/>
            </a:ext>
          </a:extLst>
        </xdr:cNvPr>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7" name="フローチャート: 判断 426">
          <a:extLst>
            <a:ext uri="{FF2B5EF4-FFF2-40B4-BE49-F238E27FC236}">
              <a16:creationId xmlns:a16="http://schemas.microsoft.com/office/drawing/2014/main" id="{BDA91695-9C8B-44C9-B4CC-ABD0DC26B02E}"/>
            </a:ext>
          </a:extLst>
        </xdr:cNvPr>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8" name="フローチャート: 判断 427">
          <a:extLst>
            <a:ext uri="{FF2B5EF4-FFF2-40B4-BE49-F238E27FC236}">
              <a16:creationId xmlns:a16="http://schemas.microsoft.com/office/drawing/2014/main" id="{70C5A497-B562-4D8D-9AC3-0BEA7FBBF4AC}"/>
            </a:ext>
          </a:extLst>
        </xdr:cNvPr>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9" name="フローチャート: 判断 428">
          <a:extLst>
            <a:ext uri="{FF2B5EF4-FFF2-40B4-BE49-F238E27FC236}">
              <a16:creationId xmlns:a16="http://schemas.microsoft.com/office/drawing/2014/main" id="{AAAB8DCE-A645-4C03-B93E-23742F674C1E}"/>
            </a:ext>
          </a:extLst>
        </xdr:cNvPr>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0" name="フローチャート: 判断 429">
          <a:extLst>
            <a:ext uri="{FF2B5EF4-FFF2-40B4-BE49-F238E27FC236}">
              <a16:creationId xmlns:a16="http://schemas.microsoft.com/office/drawing/2014/main" id="{6EE6AB48-6334-4A71-85E1-FD1C45BC7F01}"/>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A9C9065-377E-4AE2-B13D-1AD1279F79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6F7C7EE-5B02-466F-9323-AF85D0DA7A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4C1377D-3B58-44E3-A848-BCCF3501B25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BF389BB-47F6-4012-9E70-FBA59725F0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42E1084-B027-4A89-A3D7-493C868C7D6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6" name="楕円 435">
          <a:extLst>
            <a:ext uri="{FF2B5EF4-FFF2-40B4-BE49-F238E27FC236}">
              <a16:creationId xmlns:a16="http://schemas.microsoft.com/office/drawing/2014/main" id="{1E9AB124-16FA-42FA-8D63-E052D9CA474E}"/>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D51857F-61F0-4302-941A-B895EB644811}"/>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38" name="楕円 437">
          <a:extLst>
            <a:ext uri="{FF2B5EF4-FFF2-40B4-BE49-F238E27FC236}">
              <a16:creationId xmlns:a16="http://schemas.microsoft.com/office/drawing/2014/main" id="{86E0D4EB-F67A-474E-8944-CD6AB6C054A7}"/>
            </a:ext>
          </a:extLst>
        </xdr:cNvPr>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121920</xdr:rowOff>
    </xdr:to>
    <xdr:cxnSp macro="">
      <xdr:nvCxnSpPr>
        <xdr:cNvPr id="439" name="直線コネクタ 438">
          <a:extLst>
            <a:ext uri="{FF2B5EF4-FFF2-40B4-BE49-F238E27FC236}">
              <a16:creationId xmlns:a16="http://schemas.microsoft.com/office/drawing/2014/main" id="{6B819BEE-6758-4682-8290-3253D1F5B482}"/>
            </a:ext>
          </a:extLst>
        </xdr:cNvPr>
        <xdr:cNvCxnSpPr/>
      </xdr:nvCxnSpPr>
      <xdr:spPr>
        <a:xfrm>
          <a:off x="15481300" y="660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40" name="楕円 439">
          <a:extLst>
            <a:ext uri="{FF2B5EF4-FFF2-40B4-BE49-F238E27FC236}">
              <a16:creationId xmlns:a16="http://schemas.microsoft.com/office/drawing/2014/main" id="{111AFCD5-A9AA-4CD8-AF26-F471F5D58D61}"/>
            </a:ext>
          </a:extLst>
        </xdr:cNvPr>
        <xdr:cNvSpPr/>
      </xdr:nvSpPr>
      <xdr:spPr>
        <a:xfrm>
          <a:off x="14541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108204</xdr:rowOff>
    </xdr:to>
    <xdr:cxnSp macro="">
      <xdr:nvCxnSpPr>
        <xdr:cNvPr id="441" name="直線コネクタ 440">
          <a:extLst>
            <a:ext uri="{FF2B5EF4-FFF2-40B4-BE49-F238E27FC236}">
              <a16:creationId xmlns:a16="http://schemas.microsoft.com/office/drawing/2014/main" id="{F24A9D13-F97B-47B3-BF4C-6D45B6967FAD}"/>
            </a:ext>
          </a:extLst>
        </xdr:cNvPr>
        <xdr:cNvCxnSpPr/>
      </xdr:nvCxnSpPr>
      <xdr:spPr>
        <a:xfrm flipV="1">
          <a:off x="14592300" y="660273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xdr:rowOff>
    </xdr:from>
    <xdr:to>
      <xdr:col>72</xdr:col>
      <xdr:colOff>38100</xdr:colOff>
      <xdr:row>39</xdr:row>
      <xdr:rowOff>113284</xdr:rowOff>
    </xdr:to>
    <xdr:sp macro="" textlink="">
      <xdr:nvSpPr>
        <xdr:cNvPr id="442" name="楕円 441">
          <a:extLst>
            <a:ext uri="{FF2B5EF4-FFF2-40B4-BE49-F238E27FC236}">
              <a16:creationId xmlns:a16="http://schemas.microsoft.com/office/drawing/2014/main" id="{F9357097-C5B7-4C52-AEB7-6D181ED79DCC}"/>
            </a:ext>
          </a:extLst>
        </xdr:cNvPr>
        <xdr:cNvSpPr/>
      </xdr:nvSpPr>
      <xdr:spPr>
        <a:xfrm>
          <a:off x="13652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108204</xdr:rowOff>
    </xdr:from>
    <xdr:to>
      <xdr:col>76</xdr:col>
      <xdr:colOff>114300</xdr:colOff>
      <xdr:row>39</xdr:row>
      <xdr:rowOff>62484</xdr:rowOff>
    </xdr:to>
    <xdr:cxnSp macro="">
      <xdr:nvCxnSpPr>
        <xdr:cNvPr id="443" name="直線コネクタ 442">
          <a:extLst>
            <a:ext uri="{FF2B5EF4-FFF2-40B4-BE49-F238E27FC236}">
              <a16:creationId xmlns:a16="http://schemas.microsoft.com/office/drawing/2014/main" id="{26786D05-453D-4564-826C-E33A9948C9BC}"/>
            </a:ext>
          </a:extLst>
        </xdr:cNvPr>
        <xdr:cNvCxnSpPr/>
      </xdr:nvCxnSpPr>
      <xdr:spPr>
        <a:xfrm flipV="1">
          <a:off x="13703300" y="66233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137414</xdr:rowOff>
    </xdr:from>
    <xdr:to>
      <xdr:col>67</xdr:col>
      <xdr:colOff>101600</xdr:colOff>
      <xdr:row>39</xdr:row>
      <xdr:rowOff>67564</xdr:rowOff>
    </xdr:to>
    <xdr:sp macro="" textlink="">
      <xdr:nvSpPr>
        <xdr:cNvPr id="444" name="楕円 443">
          <a:extLst>
            <a:ext uri="{FF2B5EF4-FFF2-40B4-BE49-F238E27FC236}">
              <a16:creationId xmlns:a16="http://schemas.microsoft.com/office/drawing/2014/main" id="{42D4F82A-D2A2-4642-85FF-4EBA4AA0E41A}"/>
            </a:ext>
          </a:extLst>
        </xdr:cNvPr>
        <xdr:cNvSpPr/>
      </xdr:nvSpPr>
      <xdr:spPr>
        <a:xfrm>
          <a:off x="1276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xdr:rowOff>
    </xdr:from>
    <xdr:to>
      <xdr:col>71</xdr:col>
      <xdr:colOff>177800</xdr:colOff>
      <xdr:row>39</xdr:row>
      <xdr:rowOff>62484</xdr:rowOff>
    </xdr:to>
    <xdr:cxnSp macro="">
      <xdr:nvCxnSpPr>
        <xdr:cNvPr id="445" name="直線コネクタ 444">
          <a:extLst>
            <a:ext uri="{FF2B5EF4-FFF2-40B4-BE49-F238E27FC236}">
              <a16:creationId xmlns:a16="http://schemas.microsoft.com/office/drawing/2014/main" id="{8D88FCC8-153A-4567-9CB5-A28399979753}"/>
            </a:ext>
          </a:extLst>
        </xdr:cNvPr>
        <xdr:cNvCxnSpPr/>
      </xdr:nvCxnSpPr>
      <xdr:spPr>
        <a:xfrm>
          <a:off x="12814300" y="6703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36D2026-454A-4D08-9F21-8E726246AB2D}"/>
            </a:ext>
          </a:extLst>
        </xdr:cNvPr>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9B858F9-4772-42E7-8139-B5029F0CBE5B}"/>
            </a:ext>
          </a:extLst>
        </xdr:cNvPr>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C321A7A-2028-48BA-8574-A2AF30CD2A81}"/>
            </a:ext>
          </a:extLst>
        </xdr:cNvPr>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C745E34-CCA1-48DC-8B41-58BE4F617946}"/>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B5BB0BF-5983-4B6E-B097-817D09080EF5}"/>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4081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793D245E-DCB3-4FB7-992C-08D002E6B4B2}"/>
            </a:ext>
          </a:extLst>
        </xdr:cNvPr>
        <xdr:cNvSpPr txBox="1"/>
      </xdr:nvSpPr>
      <xdr:spPr>
        <a:xfrm>
          <a:off x="14389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104411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8A569EA-0D57-46BF-9DDE-8835116B61BA}"/>
            </a:ext>
          </a:extLst>
        </xdr:cNvPr>
        <xdr:cNvSpPr txBox="1"/>
      </xdr:nvSpPr>
      <xdr:spPr>
        <a:xfrm>
          <a:off x="135007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58691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89EA88C-BA8D-49E2-9B29-D8FDBFAC3526}"/>
            </a:ext>
          </a:extLst>
        </xdr:cNvPr>
        <xdr:cNvSpPr txBox="1"/>
      </xdr:nvSpPr>
      <xdr:spPr>
        <a:xfrm>
          <a:off x="12611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256F71B-32FA-4C70-8FC6-6CB1E92F30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388913E-5BF0-4057-B052-22140D7517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4B2C4B02-249E-4B22-BF4F-892CF3F484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1DE86234-842B-4CB2-AD5E-AAFED73384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2033FAD0-55A5-4276-BE98-43437C874D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5477EAC-39DD-426E-B1A8-E5F7C52668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81AEC46-4D30-4239-9389-8367AB1583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53BD52BC-EC2B-4881-8DB5-98BB088DAB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A0DBA93A-A512-4B0B-A262-7F59D6BAC1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2CB1A972-350A-4033-8C08-FC12A1DB6B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3E329A34-2BD2-43DF-AE07-F51801D3090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90E0E6CD-22B4-4D7D-8871-7EC0D951B5A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18C646FE-865C-45C4-9CCE-C946F9CD4AE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34058752-E55A-4384-9A37-51E8EFD2A0D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38850642-2BD7-4594-82DF-2CE921254AD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C497218A-83C1-4906-98FE-1EC8CE6C8FA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D3861E2A-F6AF-4674-B9DB-25BD1FAA9F6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183F92B-DC15-479B-8381-588F0EADCEE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40B8AA8D-F550-47AB-8EB3-D2F2B2AD18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AA4F9E23-EE9B-45DE-BCAB-2F1B183D341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E508FDFB-E0AE-40D6-BC5B-332DFE6446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5" name="直線コネクタ 474">
          <a:extLst>
            <a:ext uri="{FF2B5EF4-FFF2-40B4-BE49-F238E27FC236}">
              <a16:creationId xmlns:a16="http://schemas.microsoft.com/office/drawing/2014/main" id="{77A99115-B507-4385-9C5F-A6CBE73E03F7}"/>
            </a:ext>
          </a:extLst>
        </xdr:cNvPr>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6DFF296E-590D-4556-9748-B1EA9FA29233}"/>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7" name="直線コネクタ 476">
          <a:extLst>
            <a:ext uri="{FF2B5EF4-FFF2-40B4-BE49-F238E27FC236}">
              <a16:creationId xmlns:a16="http://schemas.microsoft.com/office/drawing/2014/main" id="{69BFC4C1-7713-440E-A058-7FB2E3A8CD29}"/>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435A427B-1BA4-409B-A3D8-E57936272E3D}"/>
            </a:ext>
          </a:extLst>
        </xdr:cNvPr>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9" name="直線コネクタ 478">
          <a:extLst>
            <a:ext uri="{FF2B5EF4-FFF2-40B4-BE49-F238E27FC236}">
              <a16:creationId xmlns:a16="http://schemas.microsoft.com/office/drawing/2014/main" id="{44A5DE26-A8FF-4818-AC77-69B8D773F20D}"/>
            </a:ext>
          </a:extLst>
        </xdr:cNvPr>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2E3AC899-C585-4116-B17F-C697E4826907}"/>
            </a:ext>
          </a:extLst>
        </xdr:cNvPr>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1" name="フローチャート: 判断 480">
          <a:extLst>
            <a:ext uri="{FF2B5EF4-FFF2-40B4-BE49-F238E27FC236}">
              <a16:creationId xmlns:a16="http://schemas.microsoft.com/office/drawing/2014/main" id="{E2FFCF85-26C0-461D-9E73-90BE705ACA5B}"/>
            </a:ext>
          </a:extLst>
        </xdr:cNvPr>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2" name="フローチャート: 判断 481">
          <a:extLst>
            <a:ext uri="{FF2B5EF4-FFF2-40B4-BE49-F238E27FC236}">
              <a16:creationId xmlns:a16="http://schemas.microsoft.com/office/drawing/2014/main" id="{BD4265AD-17AB-4A73-975E-3E7D26954A73}"/>
            </a:ext>
          </a:extLst>
        </xdr:cNvPr>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3" name="フローチャート: 判断 482">
          <a:extLst>
            <a:ext uri="{FF2B5EF4-FFF2-40B4-BE49-F238E27FC236}">
              <a16:creationId xmlns:a16="http://schemas.microsoft.com/office/drawing/2014/main" id="{9E1F803A-ED46-4EB4-BE14-C5AF44F2C982}"/>
            </a:ext>
          </a:extLst>
        </xdr:cNvPr>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4" name="フローチャート: 判断 483">
          <a:extLst>
            <a:ext uri="{FF2B5EF4-FFF2-40B4-BE49-F238E27FC236}">
              <a16:creationId xmlns:a16="http://schemas.microsoft.com/office/drawing/2014/main" id="{54B254B0-9E5B-47C3-ABD6-089DE268979C}"/>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5" name="フローチャート: 判断 484">
          <a:extLst>
            <a:ext uri="{FF2B5EF4-FFF2-40B4-BE49-F238E27FC236}">
              <a16:creationId xmlns:a16="http://schemas.microsoft.com/office/drawing/2014/main" id="{DECCD11B-17A2-4967-9CE8-237E7FC2C093}"/>
            </a:ext>
          </a:extLst>
        </xdr:cNvPr>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126F8B0-088F-4E6D-B109-B849E7F79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3207246-BF72-487C-9E5C-A6A2BFC92A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73D2A48-B58E-4D08-95D1-F54D393341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6AD532C-BF7E-4ADA-870B-E566A966ED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098CF82-A1ED-46CC-AFA4-6BD6BA6F10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59690</xdr:rowOff>
    </xdr:from>
    <xdr:to>
      <xdr:col>116</xdr:col>
      <xdr:colOff>114300</xdr:colOff>
      <xdr:row>35</xdr:row>
      <xdr:rowOff>161290</xdr:rowOff>
    </xdr:to>
    <xdr:sp macro="" textlink="">
      <xdr:nvSpPr>
        <xdr:cNvPr id="491" name="楕円 490">
          <a:extLst>
            <a:ext uri="{FF2B5EF4-FFF2-40B4-BE49-F238E27FC236}">
              <a16:creationId xmlns:a16="http://schemas.microsoft.com/office/drawing/2014/main" id="{696140EB-9219-4367-8E46-6CE4625ADC76}"/>
            </a:ext>
          </a:extLst>
        </xdr:cNvPr>
        <xdr:cNvSpPr/>
      </xdr:nvSpPr>
      <xdr:spPr>
        <a:xfrm>
          <a:off x="22110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82567</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5106A7B2-4942-4E12-9005-C3B8887A1868}"/>
            </a:ext>
          </a:extLst>
        </xdr:cNvPr>
        <xdr:cNvSpPr txBox="1"/>
      </xdr:nvSpPr>
      <xdr:spPr>
        <a:xfrm>
          <a:off x="221996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64262</xdr:rowOff>
    </xdr:from>
    <xdr:to>
      <xdr:col>112</xdr:col>
      <xdr:colOff>38100</xdr:colOff>
      <xdr:row>35</xdr:row>
      <xdr:rowOff>165862</xdr:rowOff>
    </xdr:to>
    <xdr:sp macro="" textlink="">
      <xdr:nvSpPr>
        <xdr:cNvPr id="493" name="楕円 492">
          <a:extLst>
            <a:ext uri="{FF2B5EF4-FFF2-40B4-BE49-F238E27FC236}">
              <a16:creationId xmlns:a16="http://schemas.microsoft.com/office/drawing/2014/main" id="{82718CEF-7F28-4BED-B139-17D3E770F971}"/>
            </a:ext>
          </a:extLst>
        </xdr:cNvPr>
        <xdr:cNvSpPr/>
      </xdr:nvSpPr>
      <xdr:spPr>
        <a:xfrm>
          <a:off x="21272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110490</xdr:rowOff>
    </xdr:from>
    <xdr:to>
      <xdr:col>116</xdr:col>
      <xdr:colOff>63500</xdr:colOff>
      <xdr:row>35</xdr:row>
      <xdr:rowOff>115062</xdr:rowOff>
    </xdr:to>
    <xdr:cxnSp macro="">
      <xdr:nvCxnSpPr>
        <xdr:cNvPr id="494" name="直線コネクタ 493">
          <a:extLst>
            <a:ext uri="{FF2B5EF4-FFF2-40B4-BE49-F238E27FC236}">
              <a16:creationId xmlns:a16="http://schemas.microsoft.com/office/drawing/2014/main" id="{D16E0853-78B8-42B5-A6D6-C5FB07E29AAD}"/>
            </a:ext>
          </a:extLst>
        </xdr:cNvPr>
        <xdr:cNvCxnSpPr/>
      </xdr:nvCxnSpPr>
      <xdr:spPr>
        <a:xfrm flipV="1">
          <a:off x="21323300" y="6111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23114</xdr:rowOff>
    </xdr:from>
    <xdr:to>
      <xdr:col>107</xdr:col>
      <xdr:colOff>101600</xdr:colOff>
      <xdr:row>35</xdr:row>
      <xdr:rowOff>124714</xdr:rowOff>
    </xdr:to>
    <xdr:sp macro="" textlink="">
      <xdr:nvSpPr>
        <xdr:cNvPr id="495" name="楕円 494">
          <a:extLst>
            <a:ext uri="{FF2B5EF4-FFF2-40B4-BE49-F238E27FC236}">
              <a16:creationId xmlns:a16="http://schemas.microsoft.com/office/drawing/2014/main" id="{AAC41AEE-C9D6-4E91-B556-E2F1DC0D4DED}"/>
            </a:ext>
          </a:extLst>
        </xdr:cNvPr>
        <xdr:cNvSpPr/>
      </xdr:nvSpPr>
      <xdr:spPr>
        <a:xfrm>
          <a:off x="20383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73914</xdr:rowOff>
    </xdr:from>
    <xdr:to>
      <xdr:col>111</xdr:col>
      <xdr:colOff>177800</xdr:colOff>
      <xdr:row>35</xdr:row>
      <xdr:rowOff>115062</xdr:rowOff>
    </xdr:to>
    <xdr:cxnSp macro="">
      <xdr:nvCxnSpPr>
        <xdr:cNvPr id="496" name="直線コネクタ 495">
          <a:extLst>
            <a:ext uri="{FF2B5EF4-FFF2-40B4-BE49-F238E27FC236}">
              <a16:creationId xmlns:a16="http://schemas.microsoft.com/office/drawing/2014/main" id="{7A19C0BB-7DB5-4FE8-8A06-44D812350AA3}"/>
            </a:ext>
          </a:extLst>
        </xdr:cNvPr>
        <xdr:cNvCxnSpPr/>
      </xdr:nvCxnSpPr>
      <xdr:spPr>
        <a:xfrm>
          <a:off x="20434300" y="6074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73406</xdr:rowOff>
    </xdr:from>
    <xdr:to>
      <xdr:col>102</xdr:col>
      <xdr:colOff>165100</xdr:colOff>
      <xdr:row>36</xdr:row>
      <xdr:rowOff>3556</xdr:rowOff>
    </xdr:to>
    <xdr:sp macro="" textlink="">
      <xdr:nvSpPr>
        <xdr:cNvPr id="497" name="楕円 496">
          <a:extLst>
            <a:ext uri="{FF2B5EF4-FFF2-40B4-BE49-F238E27FC236}">
              <a16:creationId xmlns:a16="http://schemas.microsoft.com/office/drawing/2014/main" id="{95EB899C-324E-489F-B1A9-919CC72152FC}"/>
            </a:ext>
          </a:extLst>
        </xdr:cNvPr>
        <xdr:cNvSpPr/>
      </xdr:nvSpPr>
      <xdr:spPr>
        <a:xfrm>
          <a:off x="19494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73914</xdr:rowOff>
    </xdr:from>
    <xdr:to>
      <xdr:col>107</xdr:col>
      <xdr:colOff>50800</xdr:colOff>
      <xdr:row>35</xdr:row>
      <xdr:rowOff>124206</xdr:rowOff>
    </xdr:to>
    <xdr:cxnSp macro="">
      <xdr:nvCxnSpPr>
        <xdr:cNvPr id="498" name="直線コネクタ 497">
          <a:extLst>
            <a:ext uri="{FF2B5EF4-FFF2-40B4-BE49-F238E27FC236}">
              <a16:creationId xmlns:a16="http://schemas.microsoft.com/office/drawing/2014/main" id="{F3A96697-377F-4F48-9AFA-D33FFFF49F39}"/>
            </a:ext>
          </a:extLst>
        </xdr:cNvPr>
        <xdr:cNvCxnSpPr/>
      </xdr:nvCxnSpPr>
      <xdr:spPr>
        <a:xfrm flipV="1">
          <a:off x="19545300" y="6074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4826</xdr:rowOff>
    </xdr:from>
    <xdr:to>
      <xdr:col>98</xdr:col>
      <xdr:colOff>38100</xdr:colOff>
      <xdr:row>35</xdr:row>
      <xdr:rowOff>106426</xdr:rowOff>
    </xdr:to>
    <xdr:sp macro="" textlink="">
      <xdr:nvSpPr>
        <xdr:cNvPr id="499" name="楕円 498">
          <a:extLst>
            <a:ext uri="{FF2B5EF4-FFF2-40B4-BE49-F238E27FC236}">
              <a16:creationId xmlns:a16="http://schemas.microsoft.com/office/drawing/2014/main" id="{2004B7E4-35E4-4D8C-9B66-EF4001AC61AB}"/>
            </a:ext>
          </a:extLst>
        </xdr:cNvPr>
        <xdr:cNvSpPr/>
      </xdr:nvSpPr>
      <xdr:spPr>
        <a:xfrm>
          <a:off x="18605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55626</xdr:rowOff>
    </xdr:from>
    <xdr:to>
      <xdr:col>102</xdr:col>
      <xdr:colOff>114300</xdr:colOff>
      <xdr:row>35</xdr:row>
      <xdr:rowOff>124206</xdr:rowOff>
    </xdr:to>
    <xdr:cxnSp macro="">
      <xdr:nvCxnSpPr>
        <xdr:cNvPr id="500" name="直線コネクタ 499">
          <a:extLst>
            <a:ext uri="{FF2B5EF4-FFF2-40B4-BE49-F238E27FC236}">
              <a16:creationId xmlns:a16="http://schemas.microsoft.com/office/drawing/2014/main" id="{064CCDBA-2BAB-4ABF-ACDE-4C60139425B2}"/>
            </a:ext>
          </a:extLst>
        </xdr:cNvPr>
        <xdr:cNvCxnSpPr/>
      </xdr:nvCxnSpPr>
      <xdr:spPr>
        <a:xfrm>
          <a:off x="18656300" y="6056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2434FD01-476D-415D-8EBC-DD2B247BBF6C}"/>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6C5DFDA6-12C8-43BF-9919-55BAD13BE500}"/>
            </a:ext>
          </a:extLst>
        </xdr:cNvPr>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8DF38C6D-C7CD-4861-B466-62095A4BCF45}"/>
            </a:ext>
          </a:extLst>
        </xdr:cNvPr>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107E0B9C-C15F-4450-A922-2A77DA00A873}"/>
            </a:ext>
          </a:extLst>
        </xdr:cNvPr>
        <xdr:cNvSpPr txBox="1"/>
      </xdr:nvSpPr>
      <xdr:spPr>
        <a:xfrm>
          <a:off x="18421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10939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B10AF767-E198-4B20-8F3C-29D562E941FF}"/>
            </a:ext>
          </a:extLst>
        </xdr:cNvPr>
        <xdr:cNvSpPr txBox="1"/>
      </xdr:nvSpPr>
      <xdr:spPr>
        <a:xfrm>
          <a:off x="210757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141241</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A85AE-6A35-4E5D-8DA0-1D5A70905B73}"/>
            </a:ext>
          </a:extLst>
        </xdr:cNvPr>
        <xdr:cNvSpPr txBox="1"/>
      </xdr:nvSpPr>
      <xdr:spPr>
        <a:xfrm>
          <a:off x="20199427" y="5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20083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D2559CB7-2916-4E7D-A7D5-26DC0EEC1D1F}"/>
            </a:ext>
          </a:extLst>
        </xdr:cNvPr>
        <xdr:cNvSpPr txBox="1"/>
      </xdr:nvSpPr>
      <xdr:spPr>
        <a:xfrm>
          <a:off x="19310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122953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A6360DC4-8F2E-4D03-9421-B6C0B0E79E70}"/>
            </a:ext>
          </a:extLst>
        </xdr:cNvPr>
        <xdr:cNvSpPr txBox="1"/>
      </xdr:nvSpPr>
      <xdr:spPr>
        <a:xfrm>
          <a:off x="184214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26A761A-59CF-46A4-9E52-73259AA009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83054E1-C5C6-4215-927A-80C0F81B32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644DE0A2-2759-4666-A09D-F662A04BB7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364FFCB4-71C5-407A-917B-CE3F4A7505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B2151C0-EA94-4DC2-A62D-E5B8D2AC4C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A54C8ACE-9C36-4B48-A150-E925A769F5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52C1ECD4-2290-4B39-B120-59C986262E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864CD1DE-9BD1-43F1-8A95-FD8E9EDB50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6AD11566-A28B-41CF-9B9F-2146C70075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3A2AEA23-CCAE-4DEE-B9E3-33CA6154E1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5BBE51A9-5E70-4888-A470-83BEA2350C6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124E8D29-0EB3-46EE-BD8C-A1978D1A3D3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6B666E41-0AFC-49F1-9297-1E4B50F23A1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C5B00A6D-20E6-4EB2-8665-ACA1614B1DE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160B8B6F-13F7-43CE-9F2A-8128786BBF3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E559053B-2D10-467C-87AF-152E885230E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A9FDE938-D3A7-481C-9F66-0892ECBECB6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838D2A64-FF85-4565-82A9-A4CCA785680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C4090CCC-A20D-4D2B-A933-F59C4E16A38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4D3382D-7537-4424-ACB6-E3B02B9221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305AE839-BB00-4DA4-9555-970D688A269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7EE997CF-6118-4692-A0DE-48DAA067F2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a:extLst>
            <a:ext uri="{FF2B5EF4-FFF2-40B4-BE49-F238E27FC236}">
              <a16:creationId xmlns:a16="http://schemas.microsoft.com/office/drawing/2014/main" id="{BF6B221C-96C2-4DFB-B551-6F257D6E2EC2}"/>
            </a:ext>
          </a:extLst>
        </xdr:cNvPr>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46E6AF25-8CAA-415D-A7F2-A56C0890D7B0}"/>
            </a:ext>
          </a:extLst>
        </xdr:cNvPr>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a:extLst>
            <a:ext uri="{FF2B5EF4-FFF2-40B4-BE49-F238E27FC236}">
              <a16:creationId xmlns:a16="http://schemas.microsoft.com/office/drawing/2014/main" id="{2BC5ECD5-EB26-4EA5-867F-D764FC14C35A}"/>
            </a:ext>
          </a:extLst>
        </xdr:cNvPr>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AA1A9E9C-1955-4BC5-948D-E0F4A6972A6C}"/>
            </a:ext>
          </a:extLst>
        </xdr:cNvPr>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a:extLst>
            <a:ext uri="{FF2B5EF4-FFF2-40B4-BE49-F238E27FC236}">
              <a16:creationId xmlns:a16="http://schemas.microsoft.com/office/drawing/2014/main" id="{BC0B70F5-08E4-4196-BE27-931940476939}"/>
            </a:ext>
          </a:extLst>
        </xdr:cNvPr>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9AF0A57E-04D7-4F64-B9E4-BFB3587BC355}"/>
            </a:ext>
          </a:extLst>
        </xdr:cNvPr>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a:extLst>
            <a:ext uri="{FF2B5EF4-FFF2-40B4-BE49-F238E27FC236}">
              <a16:creationId xmlns:a16="http://schemas.microsoft.com/office/drawing/2014/main" id="{F2439F87-5FA1-4037-8686-293ED9B87F5F}"/>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8" name="フローチャート: 判断 537">
          <a:extLst>
            <a:ext uri="{FF2B5EF4-FFF2-40B4-BE49-F238E27FC236}">
              <a16:creationId xmlns:a16="http://schemas.microsoft.com/office/drawing/2014/main" id="{0CA5F92E-0284-4CF1-A58C-A2F5B9C3DF1C}"/>
            </a:ext>
          </a:extLst>
        </xdr:cNvPr>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9" name="フローチャート: 判断 538">
          <a:extLst>
            <a:ext uri="{FF2B5EF4-FFF2-40B4-BE49-F238E27FC236}">
              <a16:creationId xmlns:a16="http://schemas.microsoft.com/office/drawing/2014/main" id="{DCFB3098-1A8E-4B23-822F-0E585266BB8C}"/>
            </a:ext>
          </a:extLst>
        </xdr:cNvPr>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0" name="フローチャート: 判断 539">
          <a:extLst>
            <a:ext uri="{FF2B5EF4-FFF2-40B4-BE49-F238E27FC236}">
              <a16:creationId xmlns:a16="http://schemas.microsoft.com/office/drawing/2014/main" id="{30ADEC1F-B334-4256-9128-FF89F22825C7}"/>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1" name="フローチャート: 判断 540">
          <a:extLst>
            <a:ext uri="{FF2B5EF4-FFF2-40B4-BE49-F238E27FC236}">
              <a16:creationId xmlns:a16="http://schemas.microsoft.com/office/drawing/2014/main" id="{F04D1A80-ADA0-4E60-8A8E-11CE0BA43189}"/>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533425F-6C63-460F-A02D-D3395E1C3C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976957C-8412-44D6-8697-B6EA0C5E51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34440ED-E65F-4932-839F-4D0E1B8F29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5F8953E-E667-4510-84D1-0A441B2190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31A3656-A0C8-4549-8D96-21E52BA17E5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104648</xdr:rowOff>
    </xdr:from>
    <xdr:to>
      <xdr:col>85</xdr:col>
      <xdr:colOff>177800</xdr:colOff>
      <xdr:row>63</xdr:row>
      <xdr:rowOff>34798</xdr:rowOff>
    </xdr:to>
    <xdr:sp macro="" textlink="">
      <xdr:nvSpPr>
        <xdr:cNvPr id="547" name="楕円 546">
          <a:extLst>
            <a:ext uri="{FF2B5EF4-FFF2-40B4-BE49-F238E27FC236}">
              <a16:creationId xmlns:a16="http://schemas.microsoft.com/office/drawing/2014/main" id="{FF13E5F1-A663-47BA-AF82-90E9CB124639}"/>
            </a:ext>
          </a:extLst>
        </xdr:cNvPr>
        <xdr:cNvSpPr/>
      </xdr:nvSpPr>
      <xdr:spPr>
        <a:xfrm>
          <a:off x="16268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19575</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A4C1DBE8-91E5-4A1F-80B1-C8FFC469134A}"/>
            </a:ext>
          </a:extLst>
        </xdr:cNvPr>
        <xdr:cNvSpPr txBox="1"/>
      </xdr:nvSpPr>
      <xdr:spPr>
        <a:xfrm>
          <a:off x="16357600" y="1064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49" name="楕円 548">
          <a:extLst>
            <a:ext uri="{FF2B5EF4-FFF2-40B4-BE49-F238E27FC236}">
              <a16:creationId xmlns:a16="http://schemas.microsoft.com/office/drawing/2014/main" id="{A3421BB5-1780-4F17-9C22-86D316C27AAB}"/>
            </a:ext>
          </a:extLst>
        </xdr:cNvPr>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62</xdr:row>
      <xdr:rowOff>155448</xdr:rowOff>
    </xdr:to>
    <xdr:cxnSp macro="">
      <xdr:nvCxnSpPr>
        <xdr:cNvPr id="550" name="直線コネクタ 549">
          <a:extLst>
            <a:ext uri="{FF2B5EF4-FFF2-40B4-BE49-F238E27FC236}">
              <a16:creationId xmlns:a16="http://schemas.microsoft.com/office/drawing/2014/main" id="{F1A7D79B-7DB7-483C-BB6A-29F16796C1C8}"/>
            </a:ext>
          </a:extLst>
        </xdr:cNvPr>
        <xdr:cNvCxnSpPr/>
      </xdr:nvCxnSpPr>
      <xdr:spPr>
        <a:xfrm>
          <a:off x="15481300" y="10767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136652</xdr:rowOff>
    </xdr:from>
    <xdr:to>
      <xdr:col>76</xdr:col>
      <xdr:colOff>165100</xdr:colOff>
      <xdr:row>63</xdr:row>
      <xdr:rowOff>66802</xdr:rowOff>
    </xdr:to>
    <xdr:sp macro="" textlink="">
      <xdr:nvSpPr>
        <xdr:cNvPr id="551" name="楕円 550">
          <a:extLst>
            <a:ext uri="{FF2B5EF4-FFF2-40B4-BE49-F238E27FC236}">
              <a16:creationId xmlns:a16="http://schemas.microsoft.com/office/drawing/2014/main" id="{192A1F81-0ECC-46D8-8645-A91F6963153E}"/>
            </a:ext>
          </a:extLst>
        </xdr:cNvPr>
        <xdr:cNvSpPr/>
      </xdr:nvSpPr>
      <xdr:spPr>
        <a:xfrm>
          <a:off x="14541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16002</xdr:rowOff>
    </xdr:to>
    <xdr:cxnSp macro="">
      <xdr:nvCxnSpPr>
        <xdr:cNvPr id="552" name="直線コネクタ 551">
          <a:extLst>
            <a:ext uri="{FF2B5EF4-FFF2-40B4-BE49-F238E27FC236}">
              <a16:creationId xmlns:a16="http://schemas.microsoft.com/office/drawing/2014/main" id="{8E8EFC04-6362-4F8D-862B-DB64BD43FE0B}"/>
            </a:ext>
          </a:extLst>
        </xdr:cNvPr>
        <xdr:cNvCxnSpPr/>
      </xdr:nvCxnSpPr>
      <xdr:spPr>
        <a:xfrm flipV="1">
          <a:off x="14592300" y="10767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53" name="楕円 552">
          <a:extLst>
            <a:ext uri="{FF2B5EF4-FFF2-40B4-BE49-F238E27FC236}">
              <a16:creationId xmlns:a16="http://schemas.microsoft.com/office/drawing/2014/main" id="{3CF00183-368A-4F4B-B34B-D29BA3648BDC}"/>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16002</xdr:rowOff>
    </xdr:to>
    <xdr:cxnSp macro="">
      <xdr:nvCxnSpPr>
        <xdr:cNvPr id="554" name="直線コネクタ 553">
          <a:extLst>
            <a:ext uri="{FF2B5EF4-FFF2-40B4-BE49-F238E27FC236}">
              <a16:creationId xmlns:a16="http://schemas.microsoft.com/office/drawing/2014/main" id="{380F6CDC-63FC-46AD-A0F8-94930F744008}"/>
            </a:ext>
          </a:extLst>
        </xdr:cNvPr>
        <xdr:cNvCxnSpPr/>
      </xdr:nvCxnSpPr>
      <xdr:spPr>
        <a:xfrm>
          <a:off x="13703300" y="10789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36068</xdr:rowOff>
    </xdr:from>
    <xdr:to>
      <xdr:col>67</xdr:col>
      <xdr:colOff>101600</xdr:colOff>
      <xdr:row>62</xdr:row>
      <xdr:rowOff>137668</xdr:rowOff>
    </xdr:to>
    <xdr:sp macro="" textlink="">
      <xdr:nvSpPr>
        <xdr:cNvPr id="555" name="楕円 554">
          <a:extLst>
            <a:ext uri="{FF2B5EF4-FFF2-40B4-BE49-F238E27FC236}">
              <a16:creationId xmlns:a16="http://schemas.microsoft.com/office/drawing/2014/main" id="{AEB26478-9B66-4059-9A9A-7E4CB61FE5B9}"/>
            </a:ext>
          </a:extLst>
        </xdr:cNvPr>
        <xdr:cNvSpPr/>
      </xdr:nvSpPr>
      <xdr:spPr>
        <a:xfrm>
          <a:off x="1276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86868</xdr:rowOff>
    </xdr:from>
    <xdr:to>
      <xdr:col>71</xdr:col>
      <xdr:colOff>177800</xdr:colOff>
      <xdr:row>62</xdr:row>
      <xdr:rowOff>160020</xdr:rowOff>
    </xdr:to>
    <xdr:cxnSp macro="">
      <xdr:nvCxnSpPr>
        <xdr:cNvPr id="556" name="直線コネクタ 555">
          <a:extLst>
            <a:ext uri="{FF2B5EF4-FFF2-40B4-BE49-F238E27FC236}">
              <a16:creationId xmlns:a16="http://schemas.microsoft.com/office/drawing/2014/main" id="{BE190894-2342-4C2E-AC45-E31C920E6FF7}"/>
            </a:ext>
          </a:extLst>
        </xdr:cNvPr>
        <xdr:cNvCxnSpPr/>
      </xdr:nvCxnSpPr>
      <xdr:spPr>
        <a:xfrm>
          <a:off x="12814300" y="10716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57" name="n_1aveValue【学校施設】&#10;有形固定資産減価償却率">
          <a:extLst>
            <a:ext uri="{FF2B5EF4-FFF2-40B4-BE49-F238E27FC236}">
              <a16:creationId xmlns:a16="http://schemas.microsoft.com/office/drawing/2014/main" id="{B5665FBA-6984-49A7-B9F5-05824C923DDA}"/>
            </a:ext>
          </a:extLst>
        </xdr:cNvPr>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58" name="n_2aveValue【学校施設】&#10;有形固定資産減価償却率">
          <a:extLst>
            <a:ext uri="{FF2B5EF4-FFF2-40B4-BE49-F238E27FC236}">
              <a16:creationId xmlns:a16="http://schemas.microsoft.com/office/drawing/2014/main" id="{2F4E4EB1-BA3A-4C3A-9791-3AAB0CDFCA12}"/>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59" name="n_3aveValue【学校施設】&#10;有形固定資産減価償却率">
          <a:extLst>
            <a:ext uri="{FF2B5EF4-FFF2-40B4-BE49-F238E27FC236}">
              <a16:creationId xmlns:a16="http://schemas.microsoft.com/office/drawing/2014/main" id="{83E21A1F-5213-4C58-A1AF-C12A7530F388}"/>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0" name="n_4aveValue【学校施設】&#10;有形固定資産減価償却率">
          <a:extLst>
            <a:ext uri="{FF2B5EF4-FFF2-40B4-BE49-F238E27FC236}">
              <a16:creationId xmlns:a16="http://schemas.microsoft.com/office/drawing/2014/main" id="{2E4718BD-CC76-412E-8D01-14EF64C4E181}"/>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1" name="n_1mainValue【学校施設】&#10;有形固定資産減価償却率">
          <a:extLst>
            <a:ext uri="{FF2B5EF4-FFF2-40B4-BE49-F238E27FC236}">
              <a16:creationId xmlns:a16="http://schemas.microsoft.com/office/drawing/2014/main" id="{EC13F868-A903-435B-82C9-B531CF4EB1E9}"/>
            </a:ext>
          </a:extLst>
        </xdr:cNvPr>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57929</xdr:rowOff>
    </xdr:from>
    <xdr:ext cx="405111" cy="259045"/>
    <xdr:sp macro="" textlink="">
      <xdr:nvSpPr>
        <xdr:cNvPr id="562" name="n_2mainValue【学校施設】&#10;有形固定資産減価償却率">
          <a:extLst>
            <a:ext uri="{FF2B5EF4-FFF2-40B4-BE49-F238E27FC236}">
              <a16:creationId xmlns:a16="http://schemas.microsoft.com/office/drawing/2014/main" id="{44471B94-8681-4B81-ADF9-10ECD3264834}"/>
            </a:ext>
          </a:extLst>
        </xdr:cNvPr>
        <xdr:cNvSpPr txBox="1"/>
      </xdr:nvSpPr>
      <xdr:spPr>
        <a:xfrm>
          <a:off x="14389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63" name="n_3mainValue【学校施設】&#10;有形固定資産減価償却率">
          <a:extLst>
            <a:ext uri="{FF2B5EF4-FFF2-40B4-BE49-F238E27FC236}">
              <a16:creationId xmlns:a16="http://schemas.microsoft.com/office/drawing/2014/main" id="{3BD88F97-12B5-4586-A5C0-DB2F7ED905F8}"/>
            </a:ext>
          </a:extLst>
        </xdr:cNvPr>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128795</xdr:rowOff>
    </xdr:from>
    <xdr:ext cx="405111" cy="259045"/>
    <xdr:sp macro="" textlink="">
      <xdr:nvSpPr>
        <xdr:cNvPr id="564" name="n_4mainValue【学校施設】&#10;有形固定資産減価償却率">
          <a:extLst>
            <a:ext uri="{FF2B5EF4-FFF2-40B4-BE49-F238E27FC236}">
              <a16:creationId xmlns:a16="http://schemas.microsoft.com/office/drawing/2014/main" id="{616EF83F-5BA0-4E8E-887F-846190C84980}"/>
            </a:ext>
          </a:extLst>
        </xdr:cNvPr>
        <xdr:cNvSpPr txBox="1"/>
      </xdr:nvSpPr>
      <xdr:spPr>
        <a:xfrm>
          <a:off x="126117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71079C2-DAC7-44DA-B037-38B54235D7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B243E798-BE05-4272-AB6B-F2DFFCF169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9A3ABA8-EA72-435E-AA6B-371E28348D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F2864CFF-1C8B-4B96-B0EA-CC1B8F81EB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C2BE7981-8668-4148-A8DB-0E49BB48C9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889A6C4E-4D0C-4DF2-857F-901592BA5E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F7630CED-EF7B-4977-AA53-8EBE5A9704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D15D10F6-A5BE-4002-9F66-79A0AF2F86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65F7B03B-25D7-4D81-8BBC-9EAD9C20FB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489AC7A1-FDCE-4AB3-AADE-D1BDE81659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B772FD2F-C830-4970-9D32-360F8D338AA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a:extLst>
            <a:ext uri="{FF2B5EF4-FFF2-40B4-BE49-F238E27FC236}">
              <a16:creationId xmlns:a16="http://schemas.microsoft.com/office/drawing/2014/main" id="{142C52DC-443A-4973-935E-8C86CFCB6C1B}"/>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a:extLst>
            <a:ext uri="{FF2B5EF4-FFF2-40B4-BE49-F238E27FC236}">
              <a16:creationId xmlns:a16="http://schemas.microsoft.com/office/drawing/2014/main" id="{46BC5B46-0F25-48A3-8312-E21755C8006E}"/>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2FFD5F70-607F-4FE0-9C6C-D5B02D0CF58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ACF8D645-309D-41B1-B2B8-A725586B656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a:extLst>
            <a:ext uri="{FF2B5EF4-FFF2-40B4-BE49-F238E27FC236}">
              <a16:creationId xmlns:a16="http://schemas.microsoft.com/office/drawing/2014/main" id="{0F0CF84D-16DE-4AA7-83CA-80A326D6E5F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a:extLst>
            <a:ext uri="{FF2B5EF4-FFF2-40B4-BE49-F238E27FC236}">
              <a16:creationId xmlns:a16="http://schemas.microsoft.com/office/drawing/2014/main" id="{F45803E8-15A3-4D0D-83BF-DD62CBA98535}"/>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A19EF8CE-E98B-4B5C-9980-ECD05F394C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24C83904-F5CE-4B09-AD24-3E158627D14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a:extLst>
            <a:ext uri="{FF2B5EF4-FFF2-40B4-BE49-F238E27FC236}">
              <a16:creationId xmlns:a16="http://schemas.microsoft.com/office/drawing/2014/main" id="{0D3C9C5B-4D38-4CE7-BCB9-4F073027DDD5}"/>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a:extLst>
            <a:ext uri="{FF2B5EF4-FFF2-40B4-BE49-F238E27FC236}">
              <a16:creationId xmlns:a16="http://schemas.microsoft.com/office/drawing/2014/main" id="{25C4F3EF-A457-46EE-9FB2-83E11FABD62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52DDCD49-B57A-482F-9F01-577560464F0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0FF83618-0E20-48F2-9B5B-CEB2A072AF8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a:extLst>
            <a:ext uri="{FF2B5EF4-FFF2-40B4-BE49-F238E27FC236}">
              <a16:creationId xmlns:a16="http://schemas.microsoft.com/office/drawing/2014/main" id="{59AF9F43-DE33-4971-9AA6-328C3DFD9FDD}"/>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a:extLst>
            <a:ext uri="{FF2B5EF4-FFF2-40B4-BE49-F238E27FC236}">
              <a16:creationId xmlns:a16="http://schemas.microsoft.com/office/drawing/2014/main" id="{5CB908D5-3896-43DB-8DC9-29279AA83A22}"/>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FF878CD5-54A2-4801-9C9C-E5B528DC1A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E156B7E3-7B8A-4981-9724-107D67561C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646A5979-0C78-4A60-BCDA-C8F303FFFB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a:extLst>
            <a:ext uri="{FF2B5EF4-FFF2-40B4-BE49-F238E27FC236}">
              <a16:creationId xmlns:a16="http://schemas.microsoft.com/office/drawing/2014/main" id="{E48BA15F-78AA-49D6-A5EC-D2A2032CDBFF}"/>
            </a:ext>
          </a:extLst>
        </xdr:cNvPr>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a:extLst>
            <a:ext uri="{FF2B5EF4-FFF2-40B4-BE49-F238E27FC236}">
              <a16:creationId xmlns:a16="http://schemas.microsoft.com/office/drawing/2014/main" id="{1BDC9E3C-1BBB-4BE5-B4A8-5363AA732CAD}"/>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a:extLst>
            <a:ext uri="{FF2B5EF4-FFF2-40B4-BE49-F238E27FC236}">
              <a16:creationId xmlns:a16="http://schemas.microsoft.com/office/drawing/2014/main" id="{16186639-E0AF-48F7-8EE2-C675E8AD3A2F}"/>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a:extLst>
            <a:ext uri="{FF2B5EF4-FFF2-40B4-BE49-F238E27FC236}">
              <a16:creationId xmlns:a16="http://schemas.microsoft.com/office/drawing/2014/main" id="{764D5B66-18EE-4A8A-8958-8EC38CB21949}"/>
            </a:ext>
          </a:extLst>
        </xdr:cNvPr>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a:extLst>
            <a:ext uri="{FF2B5EF4-FFF2-40B4-BE49-F238E27FC236}">
              <a16:creationId xmlns:a16="http://schemas.microsoft.com/office/drawing/2014/main" id="{C06D838F-581C-41C5-AE74-40EBF71DEEF8}"/>
            </a:ext>
          </a:extLst>
        </xdr:cNvPr>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8" name="【学校施設】&#10;一人当たり面積平均値テキスト">
          <a:extLst>
            <a:ext uri="{FF2B5EF4-FFF2-40B4-BE49-F238E27FC236}">
              <a16:creationId xmlns:a16="http://schemas.microsoft.com/office/drawing/2014/main" id="{3EAF740E-F9A4-4F2A-B83F-2DE7C3AB4CC2}"/>
            </a:ext>
          </a:extLst>
        </xdr:cNvPr>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a:extLst>
            <a:ext uri="{FF2B5EF4-FFF2-40B4-BE49-F238E27FC236}">
              <a16:creationId xmlns:a16="http://schemas.microsoft.com/office/drawing/2014/main" id="{0DE965C1-8BA9-4BB1-B930-FF1C680E5232}"/>
            </a:ext>
          </a:extLst>
        </xdr:cNvPr>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0" name="フローチャート: 判断 599">
          <a:extLst>
            <a:ext uri="{FF2B5EF4-FFF2-40B4-BE49-F238E27FC236}">
              <a16:creationId xmlns:a16="http://schemas.microsoft.com/office/drawing/2014/main" id="{8D008E68-26DA-44BB-80CC-60AE7FB6CD71}"/>
            </a:ext>
          </a:extLst>
        </xdr:cNvPr>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1" name="フローチャート: 判断 600">
          <a:extLst>
            <a:ext uri="{FF2B5EF4-FFF2-40B4-BE49-F238E27FC236}">
              <a16:creationId xmlns:a16="http://schemas.microsoft.com/office/drawing/2014/main" id="{4339FA31-1CE5-4BEE-A413-EDACE9F17202}"/>
            </a:ext>
          </a:extLst>
        </xdr:cNvPr>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2" name="フローチャート: 判断 601">
          <a:extLst>
            <a:ext uri="{FF2B5EF4-FFF2-40B4-BE49-F238E27FC236}">
              <a16:creationId xmlns:a16="http://schemas.microsoft.com/office/drawing/2014/main" id="{6A7CFC7A-AE35-436D-8A8F-3F0E984190C6}"/>
            </a:ext>
          </a:extLst>
        </xdr:cNvPr>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3" name="フローチャート: 判断 602">
          <a:extLst>
            <a:ext uri="{FF2B5EF4-FFF2-40B4-BE49-F238E27FC236}">
              <a16:creationId xmlns:a16="http://schemas.microsoft.com/office/drawing/2014/main" id="{386314F8-41A3-4942-9FF9-AC5DF0102148}"/>
            </a:ext>
          </a:extLst>
        </xdr:cNvPr>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572B855-078A-49E7-A47B-6AF5D98BC7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52BDA62-D63F-416B-9916-664762BB15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428C409-2F5C-4CF0-A289-2A46E867F7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0ECC962-773F-4008-9786-A1FB2656B0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9B382C0-8EB5-4EC2-AD9B-89231010B4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117793</xdr:rowOff>
    </xdr:from>
    <xdr:to>
      <xdr:col>116</xdr:col>
      <xdr:colOff>114300</xdr:colOff>
      <xdr:row>62</xdr:row>
      <xdr:rowOff>47943</xdr:rowOff>
    </xdr:to>
    <xdr:sp macro="" textlink="">
      <xdr:nvSpPr>
        <xdr:cNvPr id="609" name="楕円 608">
          <a:extLst>
            <a:ext uri="{FF2B5EF4-FFF2-40B4-BE49-F238E27FC236}">
              <a16:creationId xmlns:a16="http://schemas.microsoft.com/office/drawing/2014/main" id="{C08EC36A-481E-49E0-9FB4-9173C8DBF917}"/>
            </a:ext>
          </a:extLst>
        </xdr:cNvPr>
        <xdr:cNvSpPr/>
      </xdr:nvSpPr>
      <xdr:spPr>
        <a:xfrm>
          <a:off x="221107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96220</xdr:rowOff>
    </xdr:from>
    <xdr:ext cx="469744" cy="259045"/>
    <xdr:sp macro="" textlink="">
      <xdr:nvSpPr>
        <xdr:cNvPr id="610" name="【学校施設】&#10;一人当たり面積該当値テキスト">
          <a:extLst>
            <a:ext uri="{FF2B5EF4-FFF2-40B4-BE49-F238E27FC236}">
              <a16:creationId xmlns:a16="http://schemas.microsoft.com/office/drawing/2014/main" id="{E4053887-3A42-4748-AC57-930A06BDF1C8}"/>
            </a:ext>
          </a:extLst>
        </xdr:cNvPr>
        <xdr:cNvSpPr txBox="1"/>
      </xdr:nvSpPr>
      <xdr:spPr>
        <a:xfrm>
          <a:off x="22199600"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123507</xdr:rowOff>
    </xdr:from>
    <xdr:to>
      <xdr:col>112</xdr:col>
      <xdr:colOff>38100</xdr:colOff>
      <xdr:row>62</xdr:row>
      <xdr:rowOff>53657</xdr:rowOff>
    </xdr:to>
    <xdr:sp macro="" textlink="">
      <xdr:nvSpPr>
        <xdr:cNvPr id="611" name="楕円 610">
          <a:extLst>
            <a:ext uri="{FF2B5EF4-FFF2-40B4-BE49-F238E27FC236}">
              <a16:creationId xmlns:a16="http://schemas.microsoft.com/office/drawing/2014/main" id="{339BBCEF-0B1B-4849-84C5-FAA133739659}"/>
            </a:ext>
          </a:extLst>
        </xdr:cNvPr>
        <xdr:cNvSpPr/>
      </xdr:nvSpPr>
      <xdr:spPr>
        <a:xfrm>
          <a:off x="21272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168593</xdr:rowOff>
    </xdr:from>
    <xdr:to>
      <xdr:col>116</xdr:col>
      <xdr:colOff>63500</xdr:colOff>
      <xdr:row>62</xdr:row>
      <xdr:rowOff>2857</xdr:rowOff>
    </xdr:to>
    <xdr:cxnSp macro="">
      <xdr:nvCxnSpPr>
        <xdr:cNvPr id="612" name="直線コネクタ 611">
          <a:extLst>
            <a:ext uri="{FF2B5EF4-FFF2-40B4-BE49-F238E27FC236}">
              <a16:creationId xmlns:a16="http://schemas.microsoft.com/office/drawing/2014/main" id="{DF4474CE-5053-4251-A0F3-441DFE1733CF}"/>
            </a:ext>
          </a:extLst>
        </xdr:cNvPr>
        <xdr:cNvCxnSpPr/>
      </xdr:nvCxnSpPr>
      <xdr:spPr>
        <a:xfrm flipV="1">
          <a:off x="21323300" y="1062704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137795</xdr:rowOff>
    </xdr:from>
    <xdr:to>
      <xdr:col>107</xdr:col>
      <xdr:colOff>101600</xdr:colOff>
      <xdr:row>62</xdr:row>
      <xdr:rowOff>67945</xdr:rowOff>
    </xdr:to>
    <xdr:sp macro="" textlink="">
      <xdr:nvSpPr>
        <xdr:cNvPr id="613" name="楕円 612">
          <a:extLst>
            <a:ext uri="{FF2B5EF4-FFF2-40B4-BE49-F238E27FC236}">
              <a16:creationId xmlns:a16="http://schemas.microsoft.com/office/drawing/2014/main" id="{7C0632DD-37C0-419F-AEE3-D461FE8829BC}"/>
            </a:ext>
          </a:extLst>
        </xdr:cNvPr>
        <xdr:cNvSpPr/>
      </xdr:nvSpPr>
      <xdr:spPr>
        <a:xfrm>
          <a:off x="2038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2857</xdr:rowOff>
    </xdr:from>
    <xdr:to>
      <xdr:col>111</xdr:col>
      <xdr:colOff>177800</xdr:colOff>
      <xdr:row>62</xdr:row>
      <xdr:rowOff>17145</xdr:rowOff>
    </xdr:to>
    <xdr:cxnSp macro="">
      <xdr:nvCxnSpPr>
        <xdr:cNvPr id="614" name="直線コネクタ 613">
          <a:extLst>
            <a:ext uri="{FF2B5EF4-FFF2-40B4-BE49-F238E27FC236}">
              <a16:creationId xmlns:a16="http://schemas.microsoft.com/office/drawing/2014/main" id="{3C56D453-FCA7-4353-A6B6-733E8935C96E}"/>
            </a:ext>
          </a:extLst>
        </xdr:cNvPr>
        <xdr:cNvCxnSpPr/>
      </xdr:nvCxnSpPr>
      <xdr:spPr>
        <a:xfrm flipV="1">
          <a:off x="20434300" y="106327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146368</xdr:rowOff>
    </xdr:from>
    <xdr:to>
      <xdr:col>102</xdr:col>
      <xdr:colOff>165100</xdr:colOff>
      <xdr:row>62</xdr:row>
      <xdr:rowOff>76518</xdr:rowOff>
    </xdr:to>
    <xdr:sp macro="" textlink="">
      <xdr:nvSpPr>
        <xdr:cNvPr id="615" name="楕円 614">
          <a:extLst>
            <a:ext uri="{FF2B5EF4-FFF2-40B4-BE49-F238E27FC236}">
              <a16:creationId xmlns:a16="http://schemas.microsoft.com/office/drawing/2014/main" id="{990F449E-9A6D-46A7-95D5-0BAEB244B18A}"/>
            </a:ext>
          </a:extLst>
        </xdr:cNvPr>
        <xdr:cNvSpPr/>
      </xdr:nvSpPr>
      <xdr:spPr>
        <a:xfrm>
          <a:off x="19494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17145</xdr:rowOff>
    </xdr:from>
    <xdr:to>
      <xdr:col>107</xdr:col>
      <xdr:colOff>50800</xdr:colOff>
      <xdr:row>62</xdr:row>
      <xdr:rowOff>25718</xdr:rowOff>
    </xdr:to>
    <xdr:cxnSp macro="">
      <xdr:nvCxnSpPr>
        <xdr:cNvPr id="616" name="直線コネクタ 615">
          <a:extLst>
            <a:ext uri="{FF2B5EF4-FFF2-40B4-BE49-F238E27FC236}">
              <a16:creationId xmlns:a16="http://schemas.microsoft.com/office/drawing/2014/main" id="{D22DB31E-1917-4EA6-96C9-B7C54CF02480}"/>
            </a:ext>
          </a:extLst>
        </xdr:cNvPr>
        <xdr:cNvCxnSpPr/>
      </xdr:nvCxnSpPr>
      <xdr:spPr>
        <a:xfrm flipV="1">
          <a:off x="19545300" y="106470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157797</xdr:rowOff>
    </xdr:from>
    <xdr:to>
      <xdr:col>98</xdr:col>
      <xdr:colOff>38100</xdr:colOff>
      <xdr:row>62</xdr:row>
      <xdr:rowOff>87947</xdr:rowOff>
    </xdr:to>
    <xdr:sp macro="" textlink="">
      <xdr:nvSpPr>
        <xdr:cNvPr id="617" name="楕円 616">
          <a:extLst>
            <a:ext uri="{FF2B5EF4-FFF2-40B4-BE49-F238E27FC236}">
              <a16:creationId xmlns:a16="http://schemas.microsoft.com/office/drawing/2014/main" id="{B2FED04C-B470-4C05-8E89-B52C026B369C}"/>
            </a:ext>
          </a:extLst>
        </xdr:cNvPr>
        <xdr:cNvSpPr/>
      </xdr:nvSpPr>
      <xdr:spPr>
        <a:xfrm>
          <a:off x="18605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25718</xdr:rowOff>
    </xdr:from>
    <xdr:to>
      <xdr:col>102</xdr:col>
      <xdr:colOff>114300</xdr:colOff>
      <xdr:row>62</xdr:row>
      <xdr:rowOff>37147</xdr:rowOff>
    </xdr:to>
    <xdr:cxnSp macro="">
      <xdr:nvCxnSpPr>
        <xdr:cNvPr id="618" name="直線コネクタ 617">
          <a:extLst>
            <a:ext uri="{FF2B5EF4-FFF2-40B4-BE49-F238E27FC236}">
              <a16:creationId xmlns:a16="http://schemas.microsoft.com/office/drawing/2014/main" id="{599662E5-B433-4060-8B46-C33B9B9E6418}"/>
            </a:ext>
          </a:extLst>
        </xdr:cNvPr>
        <xdr:cNvCxnSpPr/>
      </xdr:nvCxnSpPr>
      <xdr:spPr>
        <a:xfrm flipV="1">
          <a:off x="18656300" y="106556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9" name="n_1aveValue【学校施設】&#10;一人当たり面積">
          <a:extLst>
            <a:ext uri="{FF2B5EF4-FFF2-40B4-BE49-F238E27FC236}">
              <a16:creationId xmlns:a16="http://schemas.microsoft.com/office/drawing/2014/main" id="{73AF218C-F054-452D-AA7B-9A6D30ED43A5}"/>
            </a:ext>
          </a:extLst>
        </xdr:cNvPr>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0" name="n_2aveValue【学校施設】&#10;一人当たり面積">
          <a:extLst>
            <a:ext uri="{FF2B5EF4-FFF2-40B4-BE49-F238E27FC236}">
              <a16:creationId xmlns:a16="http://schemas.microsoft.com/office/drawing/2014/main" id="{F583A523-EADF-4D03-8A6C-B961ED609516}"/>
            </a:ext>
          </a:extLst>
        </xdr:cNvPr>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1" name="n_3aveValue【学校施設】&#10;一人当たり面積">
          <a:extLst>
            <a:ext uri="{FF2B5EF4-FFF2-40B4-BE49-F238E27FC236}">
              <a16:creationId xmlns:a16="http://schemas.microsoft.com/office/drawing/2014/main" id="{E08B5306-A0E8-456A-9834-0D8DF7190194}"/>
            </a:ext>
          </a:extLst>
        </xdr:cNvPr>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2" name="n_4aveValue【学校施設】&#10;一人当たり面積">
          <a:extLst>
            <a:ext uri="{FF2B5EF4-FFF2-40B4-BE49-F238E27FC236}">
              <a16:creationId xmlns:a16="http://schemas.microsoft.com/office/drawing/2014/main" id="{AA02E841-7AE4-4D97-A4E9-9DFC67BA31BE}"/>
            </a:ext>
          </a:extLst>
        </xdr:cNvPr>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44784</xdr:rowOff>
    </xdr:from>
    <xdr:ext cx="469744" cy="259045"/>
    <xdr:sp macro="" textlink="">
      <xdr:nvSpPr>
        <xdr:cNvPr id="623" name="n_1mainValue【学校施設】&#10;一人当たり面積">
          <a:extLst>
            <a:ext uri="{FF2B5EF4-FFF2-40B4-BE49-F238E27FC236}">
              <a16:creationId xmlns:a16="http://schemas.microsoft.com/office/drawing/2014/main" id="{9CD7D208-A0D6-485E-BCCB-A6AEC7109291}"/>
            </a:ext>
          </a:extLst>
        </xdr:cNvPr>
        <xdr:cNvSpPr txBox="1"/>
      </xdr:nvSpPr>
      <xdr:spPr>
        <a:xfrm>
          <a:off x="21075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59072</xdr:rowOff>
    </xdr:from>
    <xdr:ext cx="469744" cy="259045"/>
    <xdr:sp macro="" textlink="">
      <xdr:nvSpPr>
        <xdr:cNvPr id="624" name="n_2mainValue【学校施設】&#10;一人当たり面積">
          <a:extLst>
            <a:ext uri="{FF2B5EF4-FFF2-40B4-BE49-F238E27FC236}">
              <a16:creationId xmlns:a16="http://schemas.microsoft.com/office/drawing/2014/main" id="{1805B32C-4A1B-4A29-8DF5-4DC807F9E9E6}"/>
            </a:ext>
          </a:extLst>
        </xdr:cNvPr>
        <xdr:cNvSpPr txBox="1"/>
      </xdr:nvSpPr>
      <xdr:spPr>
        <a:xfrm>
          <a:off x="201994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67645</xdr:rowOff>
    </xdr:from>
    <xdr:ext cx="469744" cy="259045"/>
    <xdr:sp macro="" textlink="">
      <xdr:nvSpPr>
        <xdr:cNvPr id="625" name="n_3mainValue【学校施設】&#10;一人当たり面積">
          <a:extLst>
            <a:ext uri="{FF2B5EF4-FFF2-40B4-BE49-F238E27FC236}">
              <a16:creationId xmlns:a16="http://schemas.microsoft.com/office/drawing/2014/main" id="{AAE3B795-FEEA-4902-B55C-FC4069219824}"/>
            </a:ext>
          </a:extLst>
        </xdr:cNvPr>
        <xdr:cNvSpPr txBox="1"/>
      </xdr:nvSpPr>
      <xdr:spPr>
        <a:xfrm>
          <a:off x="19310427"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79074</xdr:rowOff>
    </xdr:from>
    <xdr:ext cx="469744" cy="259045"/>
    <xdr:sp macro="" textlink="">
      <xdr:nvSpPr>
        <xdr:cNvPr id="626" name="n_4mainValue【学校施設】&#10;一人当たり面積">
          <a:extLst>
            <a:ext uri="{FF2B5EF4-FFF2-40B4-BE49-F238E27FC236}">
              <a16:creationId xmlns:a16="http://schemas.microsoft.com/office/drawing/2014/main" id="{62D1ACB6-9E4E-4402-98A3-DD8AA7520B19}"/>
            </a:ext>
          </a:extLst>
        </xdr:cNvPr>
        <xdr:cNvSpPr txBox="1"/>
      </xdr:nvSpPr>
      <xdr:spPr>
        <a:xfrm>
          <a:off x="18421427"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F333C9D-9A75-427C-BF11-C09177D325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DD78AC26-1540-46E0-9AF6-39D3E70640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FEC0321A-E8E7-408E-ADB7-D6A8F9C021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C675929F-CFBC-4BDD-8F11-4D27743343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70281B0-026D-4A5C-A8EE-397B559BF5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132383AE-9AF2-422D-A46F-D2E045F38E6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A8C7EE74-D7A0-45B0-93D2-BB0E61B1F1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9775E67-422D-4F00-A00A-05A05189FB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7136DBE8-CF2A-4C90-84C1-FD661F64AE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D5DE3A06-A02D-42B9-A5B9-DC4B287FAB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A56AD0E0-77ED-4879-AC8D-F14545B087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FF1F5AF4-0FE4-4A33-A317-B90296B3FBF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CB1D7128-6578-4AF5-B5C9-68766D406B6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AE6E8A85-58B6-48B5-A98F-161DA440255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7268E920-8485-459B-91A6-A4B4110C228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2BBEB311-110C-437B-9F0E-9C2DF2EE2A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1E4FC082-D274-4680-9897-C2AB5EF032B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519FD1B9-1ABF-4074-A455-64F9D50C192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524520A-8977-4A98-9D71-BF8DC53F35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2793EE45-4896-42FA-BBEC-0540327FA74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170A968D-355D-4DE1-B161-09B2EF81D9B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C8F0D0E1-C3ED-4DE5-B0A1-F59AF09B3A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97F513BF-29B5-4AF3-994A-D55BC49A494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E00C1883-DBA5-4396-AFF7-DB9A7A344D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121920</xdr:rowOff>
    </xdr:from>
    <xdr:to>
      <xdr:col>85</xdr:col>
      <xdr:colOff>126364</xdr:colOff>
      <xdr:row>86</xdr:row>
      <xdr:rowOff>114300</xdr:rowOff>
    </xdr:to>
    <xdr:cxnSp macro="">
      <xdr:nvCxnSpPr>
        <xdr:cNvPr id="651" name="直線コネクタ 650">
          <a:extLst>
            <a:ext uri="{FF2B5EF4-FFF2-40B4-BE49-F238E27FC236}">
              <a16:creationId xmlns:a16="http://schemas.microsoft.com/office/drawing/2014/main" id="{EF92FDBA-3E14-4391-9285-6A74542A1BFD}"/>
            </a:ext>
          </a:extLst>
        </xdr:cNvPr>
        <xdr:cNvCxnSpPr/>
      </xdr:nvCxnSpPr>
      <xdr:spPr>
        <a:xfrm flipV="1">
          <a:off x="16318864" y="136664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2" name="【児童館】&#10;有形固定資産減価償却率最小値テキスト">
          <a:extLst>
            <a:ext uri="{FF2B5EF4-FFF2-40B4-BE49-F238E27FC236}">
              <a16:creationId xmlns:a16="http://schemas.microsoft.com/office/drawing/2014/main" id="{9939577A-CB57-4C0C-B23E-0F6F570DA2E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3" name="直線コネクタ 652">
          <a:extLst>
            <a:ext uri="{FF2B5EF4-FFF2-40B4-BE49-F238E27FC236}">
              <a16:creationId xmlns:a16="http://schemas.microsoft.com/office/drawing/2014/main" id="{A46263C1-8638-4228-8E94-B9A7ADD5A9B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68597</xdr:rowOff>
    </xdr:from>
    <xdr:ext cx="405111" cy="259045"/>
    <xdr:sp macro="" textlink="">
      <xdr:nvSpPr>
        <xdr:cNvPr id="654" name="【児童館】&#10;有形固定資産減価償却率最大値テキスト">
          <a:extLst>
            <a:ext uri="{FF2B5EF4-FFF2-40B4-BE49-F238E27FC236}">
              <a16:creationId xmlns:a16="http://schemas.microsoft.com/office/drawing/2014/main" id="{E3D653BE-3D46-418F-98B5-82B6F03FF9AA}"/>
            </a:ext>
          </a:extLst>
        </xdr:cNvPr>
        <xdr:cNvSpPr txBox="1"/>
      </xdr:nvSpPr>
      <xdr:spPr>
        <a:xfrm>
          <a:off x="163576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121920</xdr:rowOff>
    </xdr:from>
    <xdr:to>
      <xdr:col>86</xdr:col>
      <xdr:colOff>25400</xdr:colOff>
      <xdr:row>79</xdr:row>
      <xdr:rowOff>121920</xdr:rowOff>
    </xdr:to>
    <xdr:cxnSp macro="">
      <xdr:nvCxnSpPr>
        <xdr:cNvPr id="655" name="直線コネクタ 654">
          <a:extLst>
            <a:ext uri="{FF2B5EF4-FFF2-40B4-BE49-F238E27FC236}">
              <a16:creationId xmlns:a16="http://schemas.microsoft.com/office/drawing/2014/main" id="{0EA0A353-4EF3-4DE8-B7E1-1457BCC1E2E4}"/>
            </a:ext>
          </a:extLst>
        </xdr:cNvPr>
        <xdr:cNvCxnSpPr/>
      </xdr:nvCxnSpPr>
      <xdr:spPr>
        <a:xfrm>
          <a:off x="16230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15257</xdr:rowOff>
    </xdr:from>
    <xdr:ext cx="405111" cy="259045"/>
    <xdr:sp macro="" textlink="">
      <xdr:nvSpPr>
        <xdr:cNvPr id="656" name="【児童館】&#10;有形固定資産減価償却率平均値テキスト">
          <a:extLst>
            <a:ext uri="{FF2B5EF4-FFF2-40B4-BE49-F238E27FC236}">
              <a16:creationId xmlns:a16="http://schemas.microsoft.com/office/drawing/2014/main" id="{23610D56-2D40-46F3-B41B-1E707619A552}"/>
            </a:ext>
          </a:extLst>
        </xdr:cNvPr>
        <xdr:cNvSpPr txBox="1"/>
      </xdr:nvSpPr>
      <xdr:spPr>
        <a:xfrm>
          <a:off x="16357600" y="1390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57" name="フローチャート: 判断 656">
          <a:extLst>
            <a:ext uri="{FF2B5EF4-FFF2-40B4-BE49-F238E27FC236}">
              <a16:creationId xmlns:a16="http://schemas.microsoft.com/office/drawing/2014/main" id="{2E7EEF03-1DF8-461E-B16E-93E722449F25}"/>
            </a:ext>
          </a:extLst>
        </xdr:cNvPr>
        <xdr:cNvSpPr/>
      </xdr:nvSpPr>
      <xdr:spPr>
        <a:xfrm>
          <a:off x="162687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8" name="フローチャート: 判断 657">
          <a:extLst>
            <a:ext uri="{FF2B5EF4-FFF2-40B4-BE49-F238E27FC236}">
              <a16:creationId xmlns:a16="http://schemas.microsoft.com/office/drawing/2014/main" id="{2C351F63-8F89-45F4-9277-C1F39ACEF412}"/>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59" name="フローチャート: 判断 658">
          <a:extLst>
            <a:ext uri="{FF2B5EF4-FFF2-40B4-BE49-F238E27FC236}">
              <a16:creationId xmlns:a16="http://schemas.microsoft.com/office/drawing/2014/main" id="{E8EAED4D-0D4C-4115-8105-D0C2F745A022}"/>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151130</xdr:rowOff>
    </xdr:from>
    <xdr:to>
      <xdr:col>72</xdr:col>
      <xdr:colOff>38100</xdr:colOff>
      <xdr:row>81</xdr:row>
      <xdr:rowOff>81280</xdr:rowOff>
    </xdr:to>
    <xdr:sp macro="" textlink="">
      <xdr:nvSpPr>
        <xdr:cNvPr id="660" name="フローチャート: 判断 659">
          <a:extLst>
            <a:ext uri="{FF2B5EF4-FFF2-40B4-BE49-F238E27FC236}">
              <a16:creationId xmlns:a16="http://schemas.microsoft.com/office/drawing/2014/main" id="{3F72809E-9D9E-4217-9516-D4C9ABA135B7}"/>
            </a:ext>
          </a:extLst>
        </xdr:cNvPr>
        <xdr:cNvSpPr/>
      </xdr:nvSpPr>
      <xdr:spPr>
        <a:xfrm>
          <a:off x="13652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151130</xdr:rowOff>
    </xdr:from>
    <xdr:to>
      <xdr:col>67</xdr:col>
      <xdr:colOff>101600</xdr:colOff>
      <xdr:row>80</xdr:row>
      <xdr:rowOff>81280</xdr:rowOff>
    </xdr:to>
    <xdr:sp macro="" textlink="">
      <xdr:nvSpPr>
        <xdr:cNvPr id="661" name="フローチャート: 判断 660">
          <a:extLst>
            <a:ext uri="{FF2B5EF4-FFF2-40B4-BE49-F238E27FC236}">
              <a16:creationId xmlns:a16="http://schemas.microsoft.com/office/drawing/2014/main" id="{FE1F2C36-E4FD-4629-B84D-2F8A122BF8CC}"/>
            </a:ext>
          </a:extLst>
        </xdr:cNvPr>
        <xdr:cNvSpPr/>
      </xdr:nvSpPr>
      <xdr:spPr>
        <a:xfrm>
          <a:off x="12763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1F9BC59-195C-4E8C-9989-7D45B804D3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1384BF4-6DA8-4C75-9550-DF50DAA42F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D5A6283-D5FC-438F-BE28-08D85F8508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A751E13-BF78-43DD-8AFF-9FE93665FD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6C99585-F64B-4386-A903-5B9DE7A9F2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667" name="楕円 666">
          <a:extLst>
            <a:ext uri="{FF2B5EF4-FFF2-40B4-BE49-F238E27FC236}">
              <a16:creationId xmlns:a16="http://schemas.microsoft.com/office/drawing/2014/main" id="{7EC6068B-BAB6-43AD-98AC-88B90BCC9DED}"/>
            </a:ext>
          </a:extLst>
        </xdr:cNvPr>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24147</xdr:rowOff>
    </xdr:from>
    <xdr:ext cx="405111" cy="259045"/>
    <xdr:sp macro="" textlink="">
      <xdr:nvSpPr>
        <xdr:cNvPr id="668" name="【児童館】&#10;有形固定資産減価償却率該当値テキスト">
          <a:extLst>
            <a:ext uri="{FF2B5EF4-FFF2-40B4-BE49-F238E27FC236}">
              <a16:creationId xmlns:a16="http://schemas.microsoft.com/office/drawing/2014/main" id="{6325B969-A07A-4756-B922-1C95E0D47128}"/>
            </a:ext>
          </a:extLst>
        </xdr:cNvPr>
        <xdr:cNvSpPr txBox="1"/>
      </xdr:nvSpPr>
      <xdr:spPr>
        <a:xfrm>
          <a:off x="16357600" y="1356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40639</xdr:rowOff>
    </xdr:from>
    <xdr:to>
      <xdr:col>81</xdr:col>
      <xdr:colOff>101600</xdr:colOff>
      <xdr:row>79</xdr:row>
      <xdr:rowOff>142239</xdr:rowOff>
    </xdr:to>
    <xdr:sp macro="" textlink="">
      <xdr:nvSpPr>
        <xdr:cNvPr id="669" name="楕円 668">
          <a:extLst>
            <a:ext uri="{FF2B5EF4-FFF2-40B4-BE49-F238E27FC236}">
              <a16:creationId xmlns:a16="http://schemas.microsoft.com/office/drawing/2014/main" id="{0B55D2F2-000A-473E-95BA-2333D0C4E97E}"/>
            </a:ext>
          </a:extLst>
        </xdr:cNvPr>
        <xdr:cNvSpPr/>
      </xdr:nvSpPr>
      <xdr:spPr>
        <a:xfrm>
          <a:off x="1543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91439</xdr:rowOff>
    </xdr:from>
    <xdr:to>
      <xdr:col>85</xdr:col>
      <xdr:colOff>127000</xdr:colOff>
      <xdr:row>79</xdr:row>
      <xdr:rowOff>121920</xdr:rowOff>
    </xdr:to>
    <xdr:cxnSp macro="">
      <xdr:nvCxnSpPr>
        <xdr:cNvPr id="670" name="直線コネクタ 669">
          <a:extLst>
            <a:ext uri="{FF2B5EF4-FFF2-40B4-BE49-F238E27FC236}">
              <a16:creationId xmlns:a16="http://schemas.microsoft.com/office/drawing/2014/main" id="{F2344D1D-8BBE-4BBE-8CEB-E49DE010ABA9}"/>
            </a:ext>
          </a:extLst>
        </xdr:cNvPr>
        <xdr:cNvCxnSpPr/>
      </xdr:nvCxnSpPr>
      <xdr:spPr>
        <a:xfrm>
          <a:off x="15481300" y="13635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671" name="楕円 670">
          <a:extLst>
            <a:ext uri="{FF2B5EF4-FFF2-40B4-BE49-F238E27FC236}">
              <a16:creationId xmlns:a16="http://schemas.microsoft.com/office/drawing/2014/main" id="{185C3D31-C504-45A5-B5B9-A5F12454489A}"/>
            </a:ext>
          </a:extLst>
        </xdr:cNvPr>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91439</xdr:rowOff>
    </xdr:to>
    <xdr:cxnSp macro="">
      <xdr:nvCxnSpPr>
        <xdr:cNvPr id="672" name="直線コネクタ 671">
          <a:extLst>
            <a:ext uri="{FF2B5EF4-FFF2-40B4-BE49-F238E27FC236}">
              <a16:creationId xmlns:a16="http://schemas.microsoft.com/office/drawing/2014/main" id="{3D3621F7-5486-436A-8729-D3CE874148CC}"/>
            </a:ext>
          </a:extLst>
        </xdr:cNvPr>
        <xdr:cNvCxnSpPr/>
      </xdr:nvCxnSpPr>
      <xdr:spPr>
        <a:xfrm>
          <a:off x="14592300" y="13582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673" name="楕円 672">
          <a:extLst>
            <a:ext uri="{FF2B5EF4-FFF2-40B4-BE49-F238E27FC236}">
              <a16:creationId xmlns:a16="http://schemas.microsoft.com/office/drawing/2014/main" id="{9610502E-0A29-4D72-B0E7-7318D532BD1B}"/>
            </a:ext>
          </a:extLst>
        </xdr:cNvPr>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38100</xdr:rowOff>
    </xdr:to>
    <xdr:cxnSp macro="">
      <xdr:nvCxnSpPr>
        <xdr:cNvPr id="674" name="直線コネクタ 673">
          <a:extLst>
            <a:ext uri="{FF2B5EF4-FFF2-40B4-BE49-F238E27FC236}">
              <a16:creationId xmlns:a16="http://schemas.microsoft.com/office/drawing/2014/main" id="{FAD59AF3-AC60-469B-AEE5-309B318578DB}"/>
            </a:ext>
          </a:extLst>
        </xdr:cNvPr>
        <xdr:cNvCxnSpPr/>
      </xdr:nvCxnSpPr>
      <xdr:spPr>
        <a:xfrm>
          <a:off x="13703300" y="1354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74930</xdr:rowOff>
    </xdr:from>
    <xdr:to>
      <xdr:col>67</xdr:col>
      <xdr:colOff>101600</xdr:colOff>
      <xdr:row>79</xdr:row>
      <xdr:rowOff>5080</xdr:rowOff>
    </xdr:to>
    <xdr:sp macro="" textlink="">
      <xdr:nvSpPr>
        <xdr:cNvPr id="675" name="楕円 674">
          <a:extLst>
            <a:ext uri="{FF2B5EF4-FFF2-40B4-BE49-F238E27FC236}">
              <a16:creationId xmlns:a16="http://schemas.microsoft.com/office/drawing/2014/main" id="{5A75C104-D940-45FF-9CEB-F69928024187}"/>
            </a:ext>
          </a:extLst>
        </xdr:cNvPr>
        <xdr:cNvSpPr/>
      </xdr:nvSpPr>
      <xdr:spPr>
        <a:xfrm>
          <a:off x="12763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125730</xdr:rowOff>
    </xdr:from>
    <xdr:to>
      <xdr:col>71</xdr:col>
      <xdr:colOff>177800</xdr:colOff>
      <xdr:row>78</xdr:row>
      <xdr:rowOff>167639</xdr:rowOff>
    </xdr:to>
    <xdr:cxnSp macro="">
      <xdr:nvCxnSpPr>
        <xdr:cNvPr id="676" name="直線コネクタ 675">
          <a:extLst>
            <a:ext uri="{FF2B5EF4-FFF2-40B4-BE49-F238E27FC236}">
              <a16:creationId xmlns:a16="http://schemas.microsoft.com/office/drawing/2014/main" id="{BF5F4708-8E4B-4EF2-AF81-00DE7CB29875}"/>
            </a:ext>
          </a:extLst>
        </xdr:cNvPr>
        <xdr:cNvCxnSpPr/>
      </xdr:nvCxnSpPr>
      <xdr:spPr>
        <a:xfrm>
          <a:off x="12814300" y="13498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7" name="n_1aveValue【児童館】&#10;有形固定資産減価償却率">
          <a:extLst>
            <a:ext uri="{FF2B5EF4-FFF2-40B4-BE49-F238E27FC236}">
              <a16:creationId xmlns:a16="http://schemas.microsoft.com/office/drawing/2014/main" id="{B40299CC-2857-45C0-A6F8-8FA7FB8CB776}"/>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78" name="n_2aveValue【児童館】&#10;有形固定資産減価償却率">
          <a:extLst>
            <a:ext uri="{FF2B5EF4-FFF2-40B4-BE49-F238E27FC236}">
              <a16:creationId xmlns:a16="http://schemas.microsoft.com/office/drawing/2014/main" id="{AC069CAE-26B7-4CFE-B856-14B8FA7EB4E5}"/>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72407</xdr:rowOff>
    </xdr:from>
    <xdr:ext cx="405111" cy="259045"/>
    <xdr:sp macro="" textlink="">
      <xdr:nvSpPr>
        <xdr:cNvPr id="679" name="n_3aveValue【児童館】&#10;有形固定資産減価償却率">
          <a:extLst>
            <a:ext uri="{FF2B5EF4-FFF2-40B4-BE49-F238E27FC236}">
              <a16:creationId xmlns:a16="http://schemas.microsoft.com/office/drawing/2014/main" id="{69616B1D-36B3-4273-839B-03D02B76535C}"/>
            </a:ext>
          </a:extLst>
        </xdr:cNvPr>
        <xdr:cNvSpPr txBox="1"/>
      </xdr:nvSpPr>
      <xdr:spPr>
        <a:xfrm>
          <a:off x="13500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72407</xdr:rowOff>
    </xdr:from>
    <xdr:ext cx="405111" cy="259045"/>
    <xdr:sp macro="" textlink="">
      <xdr:nvSpPr>
        <xdr:cNvPr id="680" name="n_4aveValue【児童館】&#10;有形固定資産減価償却率">
          <a:extLst>
            <a:ext uri="{FF2B5EF4-FFF2-40B4-BE49-F238E27FC236}">
              <a16:creationId xmlns:a16="http://schemas.microsoft.com/office/drawing/2014/main" id="{E24EBF3F-084C-475B-94F8-B373A2E07AD6}"/>
            </a:ext>
          </a:extLst>
        </xdr:cNvPr>
        <xdr:cNvSpPr txBox="1"/>
      </xdr:nvSpPr>
      <xdr:spPr>
        <a:xfrm>
          <a:off x="12611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158766</xdr:rowOff>
    </xdr:from>
    <xdr:ext cx="405111" cy="259045"/>
    <xdr:sp macro="" textlink="">
      <xdr:nvSpPr>
        <xdr:cNvPr id="681" name="n_1mainValue【児童館】&#10;有形固定資産減価償却率">
          <a:extLst>
            <a:ext uri="{FF2B5EF4-FFF2-40B4-BE49-F238E27FC236}">
              <a16:creationId xmlns:a16="http://schemas.microsoft.com/office/drawing/2014/main" id="{39EFD3EE-0E0D-4B10-8378-D63C97E362BA}"/>
            </a:ext>
          </a:extLst>
        </xdr:cNvPr>
        <xdr:cNvSpPr txBox="1"/>
      </xdr:nvSpPr>
      <xdr:spPr>
        <a:xfrm>
          <a:off x="15266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682" name="n_2mainValue【児童館】&#10;有形固定資産減価償却率">
          <a:extLst>
            <a:ext uri="{FF2B5EF4-FFF2-40B4-BE49-F238E27FC236}">
              <a16:creationId xmlns:a16="http://schemas.microsoft.com/office/drawing/2014/main" id="{4C261000-AB9C-492B-8968-6FC024EABEE6}"/>
            </a:ext>
          </a:extLst>
        </xdr:cNvPr>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683" name="n_3mainValue【児童館】&#10;有形固定資産減価償却率">
          <a:extLst>
            <a:ext uri="{FF2B5EF4-FFF2-40B4-BE49-F238E27FC236}">
              <a16:creationId xmlns:a16="http://schemas.microsoft.com/office/drawing/2014/main" id="{B8ECEC90-15CF-4348-ABA5-669C87B974FF}"/>
            </a:ext>
          </a:extLst>
        </xdr:cNvPr>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21607</xdr:rowOff>
    </xdr:from>
    <xdr:ext cx="405111" cy="259045"/>
    <xdr:sp macro="" textlink="">
      <xdr:nvSpPr>
        <xdr:cNvPr id="684" name="n_4mainValue【児童館】&#10;有形固定資産減価償却率">
          <a:extLst>
            <a:ext uri="{FF2B5EF4-FFF2-40B4-BE49-F238E27FC236}">
              <a16:creationId xmlns:a16="http://schemas.microsoft.com/office/drawing/2014/main" id="{7A6A9934-1958-43FD-82EA-FA1880AF052A}"/>
            </a:ext>
          </a:extLst>
        </xdr:cNvPr>
        <xdr:cNvSpPr txBox="1"/>
      </xdr:nvSpPr>
      <xdr:spPr>
        <a:xfrm>
          <a:off x="12611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33900138-1F39-403C-A0CD-4E63F2965E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E4EED3A1-DF31-43B1-B0DE-2A4EF179A6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4BBF86E2-3088-4DA3-814C-C933494236D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1360A8FD-798D-43F6-B8B8-7ED3E127AA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FE54E46-69EA-4728-8903-547FB26613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36CC96AF-D23B-47B6-86C9-EBABE3CED2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4406A32C-7F11-4B1A-84FF-BB568F25E5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2AED8275-4B95-440A-90E3-617664576E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8F5184A-0251-4F59-B8CA-5669268129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C2514E7-12B3-49E0-AF87-2C0B7FF3DD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7D20D98C-0ED6-40CF-A54D-08E804C72B1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64A23AA-FD7D-4388-9B13-69C68050D8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33B1E476-CECE-490B-90D8-3ADEEA40B01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F6A74461-30C7-468F-982C-178F793BF4C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357D94A-618F-4911-8DB2-7A3955AA760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17A6C7B0-9E68-47FC-B36A-31F5FF383F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BC2644DC-678D-400F-B3D7-7073C25B054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34978CFE-D29F-48A1-A6B4-5A907E70374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51B94AE6-217F-41E7-947A-6B40DCE65D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F9D498FF-CC6A-4D52-BDC5-641867B2124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E4D92168-1AA6-4DCB-90F1-F8BABBF447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7553005-C07B-4950-A332-D073CEFD60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2A4E16F9-4862-40C5-8158-7CE10478EB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a:extLst>
            <a:ext uri="{FF2B5EF4-FFF2-40B4-BE49-F238E27FC236}">
              <a16:creationId xmlns:a16="http://schemas.microsoft.com/office/drawing/2014/main" id="{140B9A41-3898-4C5C-920B-534179192E14}"/>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a:extLst>
            <a:ext uri="{FF2B5EF4-FFF2-40B4-BE49-F238E27FC236}">
              <a16:creationId xmlns:a16="http://schemas.microsoft.com/office/drawing/2014/main" id="{5E90007D-F494-4B88-A101-BC0FEA58E573}"/>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a:extLst>
            <a:ext uri="{FF2B5EF4-FFF2-40B4-BE49-F238E27FC236}">
              <a16:creationId xmlns:a16="http://schemas.microsoft.com/office/drawing/2014/main" id="{8AD1E8F4-2264-4631-9701-6C3D0CB980C6}"/>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a:extLst>
            <a:ext uri="{FF2B5EF4-FFF2-40B4-BE49-F238E27FC236}">
              <a16:creationId xmlns:a16="http://schemas.microsoft.com/office/drawing/2014/main" id="{67C11957-25BD-4A8F-957F-C8D57372AD9E}"/>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a:extLst>
            <a:ext uri="{FF2B5EF4-FFF2-40B4-BE49-F238E27FC236}">
              <a16:creationId xmlns:a16="http://schemas.microsoft.com/office/drawing/2014/main" id="{16A9789F-AEF2-44E8-85AD-ECCF131C9CD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3" name="【児童館】&#10;一人当たり面積平均値テキスト">
          <a:extLst>
            <a:ext uri="{FF2B5EF4-FFF2-40B4-BE49-F238E27FC236}">
              <a16:creationId xmlns:a16="http://schemas.microsoft.com/office/drawing/2014/main" id="{78F7A3C3-873A-48BD-A23A-EA834383AACF}"/>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4" name="フローチャート: 判断 713">
          <a:extLst>
            <a:ext uri="{FF2B5EF4-FFF2-40B4-BE49-F238E27FC236}">
              <a16:creationId xmlns:a16="http://schemas.microsoft.com/office/drawing/2014/main" id="{D5E2BF20-34C9-43CB-B299-AAEB6391DE5D}"/>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5" name="フローチャート: 判断 714">
          <a:extLst>
            <a:ext uri="{FF2B5EF4-FFF2-40B4-BE49-F238E27FC236}">
              <a16:creationId xmlns:a16="http://schemas.microsoft.com/office/drawing/2014/main" id="{191DE00E-4F4C-4033-A559-9B3F784BB88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a:extLst>
            <a:ext uri="{FF2B5EF4-FFF2-40B4-BE49-F238E27FC236}">
              <a16:creationId xmlns:a16="http://schemas.microsoft.com/office/drawing/2014/main" id="{194A6168-E213-4000-BB78-58A036ABC4FB}"/>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a:extLst>
            <a:ext uri="{FF2B5EF4-FFF2-40B4-BE49-F238E27FC236}">
              <a16:creationId xmlns:a16="http://schemas.microsoft.com/office/drawing/2014/main" id="{81303CE2-AA4D-46E3-BA5D-EECF0B5E9B66}"/>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8" name="フローチャート: 判断 717">
          <a:extLst>
            <a:ext uri="{FF2B5EF4-FFF2-40B4-BE49-F238E27FC236}">
              <a16:creationId xmlns:a16="http://schemas.microsoft.com/office/drawing/2014/main" id="{9010C87E-063E-4B88-9D1F-AEB7E3D2DF73}"/>
            </a:ext>
          </a:extLst>
        </xdr:cNvPr>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4636786-F36B-4117-8429-46487A60F4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E5CC56A-C65A-4368-A3C4-2EF519289A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F7F6D3B-8AA9-4DFE-AD2C-02135C0535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CDE8BD5-EA39-4338-A94E-CF7251B3C2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CF396B3-6472-4101-936C-836B00DFD7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4" name="楕円 723">
          <a:extLst>
            <a:ext uri="{FF2B5EF4-FFF2-40B4-BE49-F238E27FC236}">
              <a16:creationId xmlns:a16="http://schemas.microsoft.com/office/drawing/2014/main" id="{0E40164A-5089-471E-A67F-7081C24060DD}"/>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5" name="【児童館】&#10;一人当たり面積該当値テキスト">
          <a:extLst>
            <a:ext uri="{FF2B5EF4-FFF2-40B4-BE49-F238E27FC236}">
              <a16:creationId xmlns:a16="http://schemas.microsoft.com/office/drawing/2014/main" id="{1A23D7D9-E43B-4217-8A1A-F7B3E65FB659}"/>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a:extLst>
            <a:ext uri="{FF2B5EF4-FFF2-40B4-BE49-F238E27FC236}">
              <a16:creationId xmlns:a16="http://schemas.microsoft.com/office/drawing/2014/main" id="{C711866E-7CAE-4424-A0FD-906E1201E9D8}"/>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7" name="直線コネクタ 726">
          <a:extLst>
            <a:ext uri="{FF2B5EF4-FFF2-40B4-BE49-F238E27FC236}">
              <a16:creationId xmlns:a16="http://schemas.microsoft.com/office/drawing/2014/main" id="{50D38A45-19D5-4784-A993-942176BDC912}"/>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a:extLst>
            <a:ext uri="{FF2B5EF4-FFF2-40B4-BE49-F238E27FC236}">
              <a16:creationId xmlns:a16="http://schemas.microsoft.com/office/drawing/2014/main" id="{DE06B370-BD1E-4891-894B-64294C41F229}"/>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a:extLst>
            <a:ext uri="{FF2B5EF4-FFF2-40B4-BE49-F238E27FC236}">
              <a16:creationId xmlns:a16="http://schemas.microsoft.com/office/drawing/2014/main" id="{14AEC3B2-25A6-4EEC-ABEA-F9ED7DC652B6}"/>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a:extLst>
            <a:ext uri="{FF2B5EF4-FFF2-40B4-BE49-F238E27FC236}">
              <a16:creationId xmlns:a16="http://schemas.microsoft.com/office/drawing/2014/main" id="{9F27E9FA-B035-4406-9FC3-104C847549AF}"/>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a:extLst>
            <a:ext uri="{FF2B5EF4-FFF2-40B4-BE49-F238E27FC236}">
              <a16:creationId xmlns:a16="http://schemas.microsoft.com/office/drawing/2014/main" id="{80F6B864-DE14-4C3D-ACAA-3A304E460288}"/>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a:extLst>
            <a:ext uri="{FF2B5EF4-FFF2-40B4-BE49-F238E27FC236}">
              <a16:creationId xmlns:a16="http://schemas.microsoft.com/office/drawing/2014/main" id="{3BED6193-4A76-4C40-AFF0-81FB9506E116}"/>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a:extLst>
            <a:ext uri="{FF2B5EF4-FFF2-40B4-BE49-F238E27FC236}">
              <a16:creationId xmlns:a16="http://schemas.microsoft.com/office/drawing/2014/main" id="{141AA346-15FE-4A21-B39D-BE6A26D0B647}"/>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4" name="n_1aveValue【児童館】&#10;一人当たり面積">
          <a:extLst>
            <a:ext uri="{FF2B5EF4-FFF2-40B4-BE49-F238E27FC236}">
              <a16:creationId xmlns:a16="http://schemas.microsoft.com/office/drawing/2014/main" id="{F77DDC67-6695-499C-8C25-5EC3562B12CF}"/>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aveValue【児童館】&#10;一人当たり面積">
          <a:extLst>
            <a:ext uri="{FF2B5EF4-FFF2-40B4-BE49-F238E27FC236}">
              <a16:creationId xmlns:a16="http://schemas.microsoft.com/office/drawing/2014/main" id="{B5DE8693-725D-4C0B-BCA7-9A4AD3E6A5E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6" name="n_3aveValue【児童館】&#10;一人当たり面積">
          <a:extLst>
            <a:ext uri="{FF2B5EF4-FFF2-40B4-BE49-F238E27FC236}">
              <a16:creationId xmlns:a16="http://schemas.microsoft.com/office/drawing/2014/main" id="{3DF3AEE1-C269-447E-8630-1842FDBA8B6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7" name="n_4aveValue【児童館】&#10;一人当たり面積">
          <a:extLst>
            <a:ext uri="{FF2B5EF4-FFF2-40B4-BE49-F238E27FC236}">
              <a16:creationId xmlns:a16="http://schemas.microsoft.com/office/drawing/2014/main" id="{7682DDB8-724E-451E-BF49-B46514849A68}"/>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a:extLst>
            <a:ext uri="{FF2B5EF4-FFF2-40B4-BE49-F238E27FC236}">
              <a16:creationId xmlns:a16="http://schemas.microsoft.com/office/drawing/2014/main" id="{33604A95-8402-4AA2-8121-0165D586569B}"/>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a:extLst>
            <a:ext uri="{FF2B5EF4-FFF2-40B4-BE49-F238E27FC236}">
              <a16:creationId xmlns:a16="http://schemas.microsoft.com/office/drawing/2014/main" id="{79BBB5FC-BFC1-446D-9118-29F6D0907DC9}"/>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a:extLst>
            <a:ext uri="{FF2B5EF4-FFF2-40B4-BE49-F238E27FC236}">
              <a16:creationId xmlns:a16="http://schemas.microsoft.com/office/drawing/2014/main" id="{83C63865-5388-42D6-AC90-3E846C2734EB}"/>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a:extLst>
            <a:ext uri="{FF2B5EF4-FFF2-40B4-BE49-F238E27FC236}">
              <a16:creationId xmlns:a16="http://schemas.microsoft.com/office/drawing/2014/main" id="{9E5B42EB-2430-4049-BC7D-B564BF194218}"/>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C48423BA-8F48-4CB3-AD15-CF4DD50284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F0C1CF22-ADE5-4F47-B42F-E1531948F9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A6394AE4-3860-49C3-B046-DB12E87A5D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C5B67F32-AB29-487B-A5C5-30050C4610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AC018A7B-74C7-408E-8992-CCE7721F4A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DED9352-3149-4BE3-8AEE-ED9DF0CBB2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B5E380DF-6A4F-48F5-ABF1-8B60EE1485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D681731D-D9BE-4DB0-B6C7-296D27E280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602BAE59-FE94-41F6-8EFE-1DEEFD70A9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562C6035-75D6-481F-B742-BFBC9545B3B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5AE2BF87-66EB-427C-96E2-0D885642C2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5C7EE15-4BF8-495A-9B19-77699316295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a:extLst>
            <a:ext uri="{FF2B5EF4-FFF2-40B4-BE49-F238E27FC236}">
              <a16:creationId xmlns:a16="http://schemas.microsoft.com/office/drawing/2014/main" id="{A8F445CF-BB6D-427F-92A6-380786C12E0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3ED13658-EA1B-40BA-8113-CDC285EF52D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C95A231F-C8B9-43B6-9911-274D850CF73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BD074BF5-8424-4321-A177-F7E626FE58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6FA0EAAA-62C1-44BA-8B4D-07816FAE0E5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4CC0949-729F-42CC-926C-86F4B92A912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3A466D1E-2F8F-47D2-A858-C4CDF6A0877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2C69532F-92F4-4732-BA84-9EEB642575A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8CE18C9E-6803-4419-B2A1-7E5BDE9A4E2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34F298E-FBEA-43F0-9109-569F85A716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9C878095-D806-44E9-A822-AF5DC82E4A8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FD5F1CDD-030D-49BD-AF36-1A371A10DA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6" name="直線コネクタ 765">
          <a:extLst>
            <a:ext uri="{FF2B5EF4-FFF2-40B4-BE49-F238E27FC236}">
              <a16:creationId xmlns:a16="http://schemas.microsoft.com/office/drawing/2014/main" id="{C2AC3EE3-D589-4849-BC78-966C4BADAE49}"/>
            </a:ext>
          </a:extLst>
        </xdr:cNvPr>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7" name="【公民館】&#10;有形固定資産減価償却率最小値テキスト">
          <a:extLst>
            <a:ext uri="{FF2B5EF4-FFF2-40B4-BE49-F238E27FC236}">
              <a16:creationId xmlns:a16="http://schemas.microsoft.com/office/drawing/2014/main" id="{316C2788-5DC6-4E94-A8F8-9B6360DC1459}"/>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8" name="直線コネクタ 767">
          <a:extLst>
            <a:ext uri="{FF2B5EF4-FFF2-40B4-BE49-F238E27FC236}">
              <a16:creationId xmlns:a16="http://schemas.microsoft.com/office/drawing/2014/main" id="{77E91BCE-7D19-4663-8736-353A8439BC71}"/>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9" name="【公民館】&#10;有形固定資産減価償却率最大値テキスト">
          <a:extLst>
            <a:ext uri="{FF2B5EF4-FFF2-40B4-BE49-F238E27FC236}">
              <a16:creationId xmlns:a16="http://schemas.microsoft.com/office/drawing/2014/main" id="{49CEA35F-6885-41C3-BE29-F585C6832A71}"/>
            </a:ext>
          </a:extLst>
        </xdr:cNvPr>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0" name="直線コネクタ 769">
          <a:extLst>
            <a:ext uri="{FF2B5EF4-FFF2-40B4-BE49-F238E27FC236}">
              <a16:creationId xmlns:a16="http://schemas.microsoft.com/office/drawing/2014/main" id="{8720F4C7-DB80-45D3-B485-9C0EFA0918B9}"/>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71" name="【公民館】&#10;有形固定資産減価償却率平均値テキスト">
          <a:extLst>
            <a:ext uri="{FF2B5EF4-FFF2-40B4-BE49-F238E27FC236}">
              <a16:creationId xmlns:a16="http://schemas.microsoft.com/office/drawing/2014/main" id="{7531C8F5-A220-485A-A90E-1A5B7EDECE15}"/>
            </a:ext>
          </a:extLst>
        </xdr:cNvPr>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2" name="フローチャート: 判断 771">
          <a:extLst>
            <a:ext uri="{FF2B5EF4-FFF2-40B4-BE49-F238E27FC236}">
              <a16:creationId xmlns:a16="http://schemas.microsoft.com/office/drawing/2014/main" id="{C06BD3F6-5885-45E5-BE51-7D305CC23FF7}"/>
            </a:ext>
          </a:extLst>
        </xdr:cNvPr>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3" name="フローチャート: 判断 772">
          <a:extLst>
            <a:ext uri="{FF2B5EF4-FFF2-40B4-BE49-F238E27FC236}">
              <a16:creationId xmlns:a16="http://schemas.microsoft.com/office/drawing/2014/main" id="{FB958911-B71D-49B6-A495-74B507418A03}"/>
            </a:ext>
          </a:extLst>
        </xdr:cNvPr>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4" name="フローチャート: 判断 773">
          <a:extLst>
            <a:ext uri="{FF2B5EF4-FFF2-40B4-BE49-F238E27FC236}">
              <a16:creationId xmlns:a16="http://schemas.microsoft.com/office/drawing/2014/main" id="{7DF60A4E-80C3-41CE-A3E3-31ED03E13353}"/>
            </a:ext>
          </a:extLst>
        </xdr:cNvPr>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5" name="フローチャート: 判断 774">
          <a:extLst>
            <a:ext uri="{FF2B5EF4-FFF2-40B4-BE49-F238E27FC236}">
              <a16:creationId xmlns:a16="http://schemas.microsoft.com/office/drawing/2014/main" id="{4B76F748-5685-4BE4-98E0-9CA130C9199B}"/>
            </a:ext>
          </a:extLst>
        </xdr:cNvPr>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6" name="フローチャート: 判断 775">
          <a:extLst>
            <a:ext uri="{FF2B5EF4-FFF2-40B4-BE49-F238E27FC236}">
              <a16:creationId xmlns:a16="http://schemas.microsoft.com/office/drawing/2014/main" id="{FDCEF940-93D4-4DBF-8AEE-A424CF02F296}"/>
            </a:ext>
          </a:extLst>
        </xdr:cNvPr>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5AC08D7-7F57-43A0-A33E-9B40C2572D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19BE175-FD04-4CA5-9B8B-0F0BB880A5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0064FF7-1695-43B4-BF35-ADFF4C02A3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78E7919-97A8-4630-A5BE-AEC05941CB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C161939-DE0D-45AD-B903-6C85E93964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82" name="楕円 781">
          <a:extLst>
            <a:ext uri="{FF2B5EF4-FFF2-40B4-BE49-F238E27FC236}">
              <a16:creationId xmlns:a16="http://schemas.microsoft.com/office/drawing/2014/main" id="{7E893CBB-15E2-4FB7-B476-F256E0B1A8E5}"/>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783" name="【公民館】&#10;有形固定資産減価償却率該当値テキスト">
          <a:extLst>
            <a:ext uri="{FF2B5EF4-FFF2-40B4-BE49-F238E27FC236}">
              <a16:creationId xmlns:a16="http://schemas.microsoft.com/office/drawing/2014/main" id="{71C7E3E5-E150-477D-BB71-38441A673809}"/>
            </a:ext>
          </a:extLst>
        </xdr:cNvPr>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784" name="楕円 783">
          <a:extLst>
            <a:ext uri="{FF2B5EF4-FFF2-40B4-BE49-F238E27FC236}">
              <a16:creationId xmlns:a16="http://schemas.microsoft.com/office/drawing/2014/main" id="{CDC4E179-C986-4954-B0B5-FB1BA0815C91}"/>
            </a:ext>
          </a:extLst>
        </xdr:cNvPr>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104</xdr:row>
      <xdr:rowOff>19050</xdr:rowOff>
    </xdr:to>
    <xdr:cxnSp macro="">
      <xdr:nvCxnSpPr>
        <xdr:cNvPr id="785" name="直線コネクタ 784">
          <a:extLst>
            <a:ext uri="{FF2B5EF4-FFF2-40B4-BE49-F238E27FC236}">
              <a16:creationId xmlns:a16="http://schemas.microsoft.com/office/drawing/2014/main" id="{5B088A28-DD77-4C09-BFA5-5F5D9594C817}"/>
            </a:ext>
          </a:extLst>
        </xdr:cNvPr>
        <xdr:cNvCxnSpPr/>
      </xdr:nvCxnSpPr>
      <xdr:spPr>
        <a:xfrm>
          <a:off x="15481300" y="177660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786" name="楕円 785">
          <a:extLst>
            <a:ext uri="{FF2B5EF4-FFF2-40B4-BE49-F238E27FC236}">
              <a16:creationId xmlns:a16="http://schemas.microsoft.com/office/drawing/2014/main" id="{8F98783C-3772-4963-AA7E-95A5786F06B5}"/>
            </a:ext>
          </a:extLst>
        </xdr:cNvPr>
        <xdr:cNvSpPr/>
      </xdr:nvSpPr>
      <xdr:spPr>
        <a:xfrm>
          <a:off x="14541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26670</xdr:rowOff>
    </xdr:from>
    <xdr:to>
      <xdr:col>81</xdr:col>
      <xdr:colOff>50800</xdr:colOff>
      <xdr:row>103</xdr:row>
      <xdr:rowOff>106680</xdr:rowOff>
    </xdr:to>
    <xdr:cxnSp macro="">
      <xdr:nvCxnSpPr>
        <xdr:cNvPr id="787" name="直線コネクタ 786">
          <a:extLst>
            <a:ext uri="{FF2B5EF4-FFF2-40B4-BE49-F238E27FC236}">
              <a16:creationId xmlns:a16="http://schemas.microsoft.com/office/drawing/2014/main" id="{AE2C15B4-3CAD-4DF7-A5BB-ABE277F50E0E}"/>
            </a:ext>
          </a:extLst>
        </xdr:cNvPr>
        <xdr:cNvCxnSpPr/>
      </xdr:nvCxnSpPr>
      <xdr:spPr>
        <a:xfrm>
          <a:off x="14592300" y="17686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788" name="楕円 787">
          <a:extLst>
            <a:ext uri="{FF2B5EF4-FFF2-40B4-BE49-F238E27FC236}">
              <a16:creationId xmlns:a16="http://schemas.microsoft.com/office/drawing/2014/main" id="{F3F46491-6C26-4832-ADD8-25F114FC10FD}"/>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103</xdr:row>
      <xdr:rowOff>26670</xdr:rowOff>
    </xdr:to>
    <xdr:cxnSp macro="">
      <xdr:nvCxnSpPr>
        <xdr:cNvPr id="789" name="直線コネクタ 788">
          <a:extLst>
            <a:ext uri="{FF2B5EF4-FFF2-40B4-BE49-F238E27FC236}">
              <a16:creationId xmlns:a16="http://schemas.microsoft.com/office/drawing/2014/main" id="{F3A8E6A4-382D-4C35-9B1F-685AC2005AA7}"/>
            </a:ext>
          </a:extLst>
        </xdr:cNvPr>
        <xdr:cNvCxnSpPr/>
      </xdr:nvCxnSpPr>
      <xdr:spPr>
        <a:xfrm>
          <a:off x="13703300" y="1760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790" name="楕円 789">
          <a:extLst>
            <a:ext uri="{FF2B5EF4-FFF2-40B4-BE49-F238E27FC236}">
              <a16:creationId xmlns:a16="http://schemas.microsoft.com/office/drawing/2014/main" id="{5A9CA05F-D6D5-4E85-B2EE-998AB704B6AF}"/>
            </a:ext>
          </a:extLst>
        </xdr:cNvPr>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121920</xdr:rowOff>
    </xdr:to>
    <xdr:cxnSp macro="">
      <xdr:nvCxnSpPr>
        <xdr:cNvPr id="791" name="直線コネクタ 790">
          <a:extLst>
            <a:ext uri="{FF2B5EF4-FFF2-40B4-BE49-F238E27FC236}">
              <a16:creationId xmlns:a16="http://schemas.microsoft.com/office/drawing/2014/main" id="{E332DB0A-8F71-4901-95EE-1467C170EFCD}"/>
            </a:ext>
          </a:extLst>
        </xdr:cNvPr>
        <xdr:cNvCxnSpPr/>
      </xdr:nvCxnSpPr>
      <xdr:spPr>
        <a:xfrm>
          <a:off x="12814300" y="17526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792" name="n_1aveValue【公民館】&#10;有形固定資産減価償却率">
          <a:extLst>
            <a:ext uri="{FF2B5EF4-FFF2-40B4-BE49-F238E27FC236}">
              <a16:creationId xmlns:a16="http://schemas.microsoft.com/office/drawing/2014/main" id="{76C19DF6-8E87-4A08-A110-7001E6FB5710}"/>
            </a:ext>
          </a:extLst>
        </xdr:cNvPr>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3" name="n_2aveValue【公民館】&#10;有形固定資産減価償却率">
          <a:extLst>
            <a:ext uri="{FF2B5EF4-FFF2-40B4-BE49-F238E27FC236}">
              <a16:creationId xmlns:a16="http://schemas.microsoft.com/office/drawing/2014/main" id="{6DA06DF5-630C-4106-AC67-1362590DF3AD}"/>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4" name="n_3aveValue【公民館】&#10;有形固定資産減価償却率">
          <a:extLst>
            <a:ext uri="{FF2B5EF4-FFF2-40B4-BE49-F238E27FC236}">
              <a16:creationId xmlns:a16="http://schemas.microsoft.com/office/drawing/2014/main" id="{563CF33B-BC84-4B72-B9D1-BC0DAB36AF45}"/>
            </a:ext>
          </a:extLst>
        </xdr:cNvPr>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5" name="n_4aveValue【公民館】&#10;有形固定資産減価償却率">
          <a:extLst>
            <a:ext uri="{FF2B5EF4-FFF2-40B4-BE49-F238E27FC236}">
              <a16:creationId xmlns:a16="http://schemas.microsoft.com/office/drawing/2014/main" id="{63A7A4AE-74C5-4C0C-95F5-C4000A7A34F3}"/>
            </a:ext>
          </a:extLst>
        </xdr:cNvPr>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148607</xdr:rowOff>
    </xdr:from>
    <xdr:ext cx="405111" cy="259045"/>
    <xdr:sp macro="" textlink="">
      <xdr:nvSpPr>
        <xdr:cNvPr id="796" name="n_1mainValue【公民館】&#10;有形固定資産減価償却率">
          <a:extLst>
            <a:ext uri="{FF2B5EF4-FFF2-40B4-BE49-F238E27FC236}">
              <a16:creationId xmlns:a16="http://schemas.microsoft.com/office/drawing/2014/main" id="{B67EC2A6-2E64-46A8-B2B0-9CEA6E3F84C8}"/>
            </a:ext>
          </a:extLst>
        </xdr:cNvPr>
        <xdr:cNvSpPr txBox="1"/>
      </xdr:nvSpPr>
      <xdr:spPr>
        <a:xfrm>
          <a:off x="152660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68597</xdr:rowOff>
    </xdr:from>
    <xdr:ext cx="405111" cy="259045"/>
    <xdr:sp macro="" textlink="">
      <xdr:nvSpPr>
        <xdr:cNvPr id="797" name="n_2mainValue【公民館】&#10;有形固定資産減価償却率">
          <a:extLst>
            <a:ext uri="{FF2B5EF4-FFF2-40B4-BE49-F238E27FC236}">
              <a16:creationId xmlns:a16="http://schemas.microsoft.com/office/drawing/2014/main" id="{491E200C-1369-4A2E-BBFE-66AF9AA2A914}"/>
            </a:ext>
          </a:extLst>
        </xdr:cNvPr>
        <xdr:cNvSpPr txBox="1"/>
      </xdr:nvSpPr>
      <xdr:spPr>
        <a:xfrm>
          <a:off x="14389744"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98" name="n_3mainValue【公民館】&#10;有形固定資産減価償却率">
          <a:extLst>
            <a:ext uri="{FF2B5EF4-FFF2-40B4-BE49-F238E27FC236}">
              <a16:creationId xmlns:a16="http://schemas.microsoft.com/office/drawing/2014/main" id="{B93BB511-CE31-4581-8373-336D0DBC12FC}"/>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799" name="n_4mainValue【公民館】&#10;有形固定資産減価償却率">
          <a:extLst>
            <a:ext uri="{FF2B5EF4-FFF2-40B4-BE49-F238E27FC236}">
              <a16:creationId xmlns:a16="http://schemas.microsoft.com/office/drawing/2014/main" id="{DF10BB01-C16D-4F2E-A138-6524ADAC86C2}"/>
            </a:ext>
          </a:extLst>
        </xdr:cNvPr>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9AD8C02A-7041-4754-85C7-CA93E37B1E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6BEC5476-6536-4F79-AD89-41E9CAB140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CB93B520-4A5B-4023-BC97-3BF2CB6859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9CFE4960-1C55-435B-8958-591D00EFEC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D05B0C0A-F819-419D-B806-034E8592BC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B3196C7B-1B05-414E-9918-EBF83EDE60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FA49F037-FD71-4D9B-B52A-481D6FDBEE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151B3959-15A9-4E7B-9B8B-6E9F345BEF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6106950-4119-49F3-82EB-83118CFD35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EAB9073E-F68A-495D-8E9A-E333A26786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9A46BD8D-D4FB-4200-A1B8-68740067532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2657F45C-ABE6-4953-BD1C-AE9A91C20CF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A52555CB-8DC6-462A-BD8E-06F85E14D7B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AFE91362-0325-47AE-BEF6-68896D01F54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2BFA1CEF-5482-4F99-AA16-2C211031748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50895327-13AD-4134-9C84-F07E53F4CEF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51F70B84-095E-4713-A8C7-F9FB8DAC114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34BD0FC7-A8C8-460F-9110-EBEECD3E3D1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FC242091-2787-4943-97DA-F3DEE06DA4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13C77491-5A93-4D0D-94AA-034CD8FDE8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25F9FEDA-26BF-41A0-995C-B9F8E958E1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1" name="直線コネクタ 820">
          <a:extLst>
            <a:ext uri="{FF2B5EF4-FFF2-40B4-BE49-F238E27FC236}">
              <a16:creationId xmlns:a16="http://schemas.microsoft.com/office/drawing/2014/main" id="{97117B98-AF7A-48EB-864F-AC643E844431}"/>
            </a:ext>
          </a:extLst>
        </xdr:cNvPr>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a:extLst>
            <a:ext uri="{FF2B5EF4-FFF2-40B4-BE49-F238E27FC236}">
              <a16:creationId xmlns:a16="http://schemas.microsoft.com/office/drawing/2014/main" id="{008BA969-56A9-4415-AED1-35F31F0445CA}"/>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a:extLst>
            <a:ext uri="{FF2B5EF4-FFF2-40B4-BE49-F238E27FC236}">
              <a16:creationId xmlns:a16="http://schemas.microsoft.com/office/drawing/2014/main" id="{88DA6E0B-C5A9-4BD6-8900-FAB2267C4847}"/>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4" name="【公民館】&#10;一人当たり面積最大値テキスト">
          <a:extLst>
            <a:ext uri="{FF2B5EF4-FFF2-40B4-BE49-F238E27FC236}">
              <a16:creationId xmlns:a16="http://schemas.microsoft.com/office/drawing/2014/main" id="{3E1717C6-01F1-47EC-8642-5068623ADE93}"/>
            </a:ext>
          </a:extLst>
        </xdr:cNvPr>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5" name="直線コネクタ 824">
          <a:extLst>
            <a:ext uri="{FF2B5EF4-FFF2-40B4-BE49-F238E27FC236}">
              <a16:creationId xmlns:a16="http://schemas.microsoft.com/office/drawing/2014/main" id="{F3EE4C59-E8C3-4E81-8D4E-171A139281D1}"/>
            </a:ext>
          </a:extLst>
        </xdr:cNvPr>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6" name="【公民館】&#10;一人当たり面積平均値テキスト">
          <a:extLst>
            <a:ext uri="{FF2B5EF4-FFF2-40B4-BE49-F238E27FC236}">
              <a16:creationId xmlns:a16="http://schemas.microsoft.com/office/drawing/2014/main" id="{75E69EF6-8690-4895-B302-79EB76B81D48}"/>
            </a:ext>
          </a:extLst>
        </xdr:cNvPr>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7" name="フローチャート: 判断 826">
          <a:extLst>
            <a:ext uri="{FF2B5EF4-FFF2-40B4-BE49-F238E27FC236}">
              <a16:creationId xmlns:a16="http://schemas.microsoft.com/office/drawing/2014/main" id="{A15A1411-58E1-4410-88EF-1672F1A11148}"/>
            </a:ext>
          </a:extLst>
        </xdr:cNvPr>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8" name="フローチャート: 判断 827">
          <a:extLst>
            <a:ext uri="{FF2B5EF4-FFF2-40B4-BE49-F238E27FC236}">
              <a16:creationId xmlns:a16="http://schemas.microsoft.com/office/drawing/2014/main" id="{4AB4DA45-229D-4605-BE18-FE1919B3B84F}"/>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9" name="フローチャート: 判断 828">
          <a:extLst>
            <a:ext uri="{FF2B5EF4-FFF2-40B4-BE49-F238E27FC236}">
              <a16:creationId xmlns:a16="http://schemas.microsoft.com/office/drawing/2014/main" id="{EAF33AC2-778B-4EBC-8F0E-C44F7FE7FF06}"/>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0" name="フローチャート: 判断 829">
          <a:extLst>
            <a:ext uri="{FF2B5EF4-FFF2-40B4-BE49-F238E27FC236}">
              <a16:creationId xmlns:a16="http://schemas.microsoft.com/office/drawing/2014/main" id="{16C8BDFD-92F8-4FC8-920D-BBE26E273596}"/>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1" name="フローチャート: 判断 830">
          <a:extLst>
            <a:ext uri="{FF2B5EF4-FFF2-40B4-BE49-F238E27FC236}">
              <a16:creationId xmlns:a16="http://schemas.microsoft.com/office/drawing/2014/main" id="{FFC159B1-574C-4595-ACC4-9C1A2627DA3C}"/>
            </a:ext>
          </a:extLst>
        </xdr:cNvPr>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E1A84EA-003A-4084-A8FC-F2DEA944D0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E0E8372-87E4-4E76-B535-1EC2B13B72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FE314A3-04BE-4067-9C75-C0AA285BC0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37C0DEF-4184-43E3-BE7C-7A413397F9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AC9FFD7-8287-4611-9452-90CF31B148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37" name="楕円 836">
          <a:extLst>
            <a:ext uri="{FF2B5EF4-FFF2-40B4-BE49-F238E27FC236}">
              <a16:creationId xmlns:a16="http://schemas.microsoft.com/office/drawing/2014/main" id="{51E065A2-D13B-4BA4-BBEE-AEBC4E63BEDC}"/>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838" name="【公民館】&#10;一人当たり面積該当値テキスト">
          <a:extLst>
            <a:ext uri="{FF2B5EF4-FFF2-40B4-BE49-F238E27FC236}">
              <a16:creationId xmlns:a16="http://schemas.microsoft.com/office/drawing/2014/main" id="{241FB762-0F0B-473B-B646-81CA552A2F40}"/>
            </a:ext>
          </a:extLst>
        </xdr:cNvPr>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839" name="楕円 838">
          <a:extLst>
            <a:ext uri="{FF2B5EF4-FFF2-40B4-BE49-F238E27FC236}">
              <a16:creationId xmlns:a16="http://schemas.microsoft.com/office/drawing/2014/main" id="{D583E800-F540-486D-BE72-4A42355ABAEE}"/>
            </a:ext>
          </a:extLst>
        </xdr:cNvPr>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840" name="直線コネクタ 839">
          <a:extLst>
            <a:ext uri="{FF2B5EF4-FFF2-40B4-BE49-F238E27FC236}">
              <a16:creationId xmlns:a16="http://schemas.microsoft.com/office/drawing/2014/main" id="{5F7E1038-1DFC-4C7F-B831-8EDD6F7A6063}"/>
            </a:ext>
          </a:extLst>
        </xdr:cNvPr>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841" name="楕円 840">
          <a:extLst>
            <a:ext uri="{FF2B5EF4-FFF2-40B4-BE49-F238E27FC236}">
              <a16:creationId xmlns:a16="http://schemas.microsoft.com/office/drawing/2014/main" id="{CEF83E0A-FBF6-4C7D-A5F9-B8A862EEC395}"/>
            </a:ext>
          </a:extLst>
        </xdr:cNvPr>
        <xdr:cNvSpPr/>
      </xdr:nvSpPr>
      <xdr:spPr>
        <a:xfrm>
          <a:off x="20383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3048</xdr:rowOff>
    </xdr:to>
    <xdr:cxnSp macro="">
      <xdr:nvCxnSpPr>
        <xdr:cNvPr id="842" name="直線コネクタ 841">
          <a:extLst>
            <a:ext uri="{FF2B5EF4-FFF2-40B4-BE49-F238E27FC236}">
              <a16:creationId xmlns:a16="http://schemas.microsoft.com/office/drawing/2014/main" id="{5871C8CC-09E4-49B0-88AB-9FD21752EFF0}"/>
            </a:ext>
          </a:extLst>
        </xdr:cNvPr>
        <xdr:cNvCxnSpPr/>
      </xdr:nvCxnSpPr>
      <xdr:spPr>
        <a:xfrm>
          <a:off x="20434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43" name="楕円 842">
          <a:extLst>
            <a:ext uri="{FF2B5EF4-FFF2-40B4-BE49-F238E27FC236}">
              <a16:creationId xmlns:a16="http://schemas.microsoft.com/office/drawing/2014/main" id="{CAC21C69-70A2-4C8E-9D0C-FF8A3F313FA0}"/>
            </a:ext>
          </a:extLst>
        </xdr:cNvPr>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3048</xdr:rowOff>
    </xdr:to>
    <xdr:cxnSp macro="">
      <xdr:nvCxnSpPr>
        <xdr:cNvPr id="844" name="直線コネクタ 843">
          <a:extLst>
            <a:ext uri="{FF2B5EF4-FFF2-40B4-BE49-F238E27FC236}">
              <a16:creationId xmlns:a16="http://schemas.microsoft.com/office/drawing/2014/main" id="{2C4B0A56-80A8-4EC2-B2EE-D2F2FE3C9B9A}"/>
            </a:ext>
          </a:extLst>
        </xdr:cNvPr>
        <xdr:cNvCxnSpPr/>
      </xdr:nvCxnSpPr>
      <xdr:spPr>
        <a:xfrm>
          <a:off x="19545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123698</xdr:rowOff>
    </xdr:from>
    <xdr:to>
      <xdr:col>98</xdr:col>
      <xdr:colOff>38100</xdr:colOff>
      <xdr:row>108</xdr:row>
      <xdr:rowOff>53848</xdr:rowOff>
    </xdr:to>
    <xdr:sp macro="" textlink="">
      <xdr:nvSpPr>
        <xdr:cNvPr id="845" name="楕円 844">
          <a:extLst>
            <a:ext uri="{FF2B5EF4-FFF2-40B4-BE49-F238E27FC236}">
              <a16:creationId xmlns:a16="http://schemas.microsoft.com/office/drawing/2014/main" id="{2B2BB08E-EE7A-4454-8C63-DA3E796DA22F}"/>
            </a:ext>
          </a:extLst>
        </xdr:cNvPr>
        <xdr:cNvSpPr/>
      </xdr:nvSpPr>
      <xdr:spPr>
        <a:xfrm>
          <a:off x="18605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xdr:rowOff>
    </xdr:from>
    <xdr:to>
      <xdr:col>102</xdr:col>
      <xdr:colOff>114300</xdr:colOff>
      <xdr:row>108</xdr:row>
      <xdr:rowOff>3048</xdr:rowOff>
    </xdr:to>
    <xdr:cxnSp macro="">
      <xdr:nvCxnSpPr>
        <xdr:cNvPr id="846" name="直線コネクタ 845">
          <a:extLst>
            <a:ext uri="{FF2B5EF4-FFF2-40B4-BE49-F238E27FC236}">
              <a16:creationId xmlns:a16="http://schemas.microsoft.com/office/drawing/2014/main" id="{75A90166-A320-4B58-B959-5FAED03A045E}"/>
            </a:ext>
          </a:extLst>
        </xdr:cNvPr>
        <xdr:cNvCxnSpPr/>
      </xdr:nvCxnSpPr>
      <xdr:spPr>
        <a:xfrm>
          <a:off x="18656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7" name="n_1aveValue【公民館】&#10;一人当たり面積">
          <a:extLst>
            <a:ext uri="{FF2B5EF4-FFF2-40B4-BE49-F238E27FC236}">
              <a16:creationId xmlns:a16="http://schemas.microsoft.com/office/drawing/2014/main" id="{6904557C-E660-4674-A1EB-9A24CAAB3D45}"/>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8" name="n_2aveValue【公民館】&#10;一人当たり面積">
          <a:extLst>
            <a:ext uri="{FF2B5EF4-FFF2-40B4-BE49-F238E27FC236}">
              <a16:creationId xmlns:a16="http://schemas.microsoft.com/office/drawing/2014/main" id="{CA00ADA4-BE67-4F60-9C8F-E1DDD03F539B}"/>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9" name="n_3aveValue【公民館】&#10;一人当たり面積">
          <a:extLst>
            <a:ext uri="{FF2B5EF4-FFF2-40B4-BE49-F238E27FC236}">
              <a16:creationId xmlns:a16="http://schemas.microsoft.com/office/drawing/2014/main" id="{D9977BB9-B5D9-4D4B-9928-F25763A185A1}"/>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50" name="n_4aveValue【公民館】&#10;一人当たり面積">
          <a:extLst>
            <a:ext uri="{FF2B5EF4-FFF2-40B4-BE49-F238E27FC236}">
              <a16:creationId xmlns:a16="http://schemas.microsoft.com/office/drawing/2014/main" id="{2E39280A-C5BB-4BBA-BD35-7DAA5BE6A9A4}"/>
            </a:ext>
          </a:extLst>
        </xdr:cNvPr>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851" name="n_1mainValue【公民館】&#10;一人当たり面積">
          <a:extLst>
            <a:ext uri="{FF2B5EF4-FFF2-40B4-BE49-F238E27FC236}">
              <a16:creationId xmlns:a16="http://schemas.microsoft.com/office/drawing/2014/main" id="{1F988B93-A2CC-4A16-BC29-A2FB10AEBD44}"/>
            </a:ext>
          </a:extLst>
        </xdr:cNvPr>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852" name="n_2mainValue【公民館】&#10;一人当たり面積">
          <a:extLst>
            <a:ext uri="{FF2B5EF4-FFF2-40B4-BE49-F238E27FC236}">
              <a16:creationId xmlns:a16="http://schemas.microsoft.com/office/drawing/2014/main" id="{F706EC2B-F78A-4EEA-B3B1-42D25D7FEF90}"/>
            </a:ext>
          </a:extLst>
        </xdr:cNvPr>
        <xdr:cNvSpPr txBox="1"/>
      </xdr:nvSpPr>
      <xdr:spPr>
        <a:xfrm>
          <a:off x="20199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53" name="n_3mainValue【公民館】&#10;一人当たり面積">
          <a:extLst>
            <a:ext uri="{FF2B5EF4-FFF2-40B4-BE49-F238E27FC236}">
              <a16:creationId xmlns:a16="http://schemas.microsoft.com/office/drawing/2014/main" id="{A786F4E5-777D-40B8-8BFD-7511B3ED929E}"/>
            </a:ext>
          </a:extLst>
        </xdr:cNvPr>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44975</xdr:rowOff>
    </xdr:from>
    <xdr:ext cx="469744" cy="259045"/>
    <xdr:sp macro="" textlink="">
      <xdr:nvSpPr>
        <xdr:cNvPr id="854" name="n_4mainValue【公民館】&#10;一人当たり面積">
          <a:extLst>
            <a:ext uri="{FF2B5EF4-FFF2-40B4-BE49-F238E27FC236}">
              <a16:creationId xmlns:a16="http://schemas.microsoft.com/office/drawing/2014/main" id="{972A4D21-EF75-456F-AB59-667A28EE4252}"/>
            </a:ext>
          </a:extLst>
        </xdr:cNvPr>
        <xdr:cNvSpPr txBox="1"/>
      </xdr:nvSpPr>
      <xdr:spPr>
        <a:xfrm>
          <a:off x="18421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BC0F6568-801B-4C6C-9608-EB6A8530D5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83F2EE-F925-4E26-8FCD-802DCC5C01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B48C80C3-9BB6-4931-A69A-95393AFA49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a:t>
          </a: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の施設についても有形固定資産減価償却率（以下「償却率」という。）が高い水準にあり、施設の老朽化が進んでいることがわかる。</a:t>
          </a:r>
          <a:endParaRPr lang="ja-JP" altLang="ja-JP" sz="1400">
            <a:effectLst/>
          </a:endParaRPr>
        </a:p>
        <a:p>
          <a:r>
            <a:rPr kumimoji="1" lang="ja-JP" altLang="ja-JP" sz="1100">
              <a:solidFill>
                <a:schemeClr val="dk1"/>
              </a:solidFill>
              <a:effectLst/>
              <a:latin typeface="+mn-lt"/>
              <a:ea typeface="+mn-ea"/>
              <a:cs typeface="+mn-cs"/>
            </a:rPr>
            <a:t>　道路については、資産の多くが耐用年数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年（アスファルト舗装）で計上しており、部分補修等で長寿命化を図っているため、とりわけ高い水準となっている。</a:t>
          </a:r>
          <a:endParaRPr lang="ja-JP" altLang="ja-JP" sz="1400">
            <a:effectLst/>
          </a:endParaRPr>
        </a:p>
        <a:p>
          <a:r>
            <a:rPr kumimoji="1" lang="ja-JP" altLang="ja-JP" sz="1100">
              <a:solidFill>
                <a:schemeClr val="dk1"/>
              </a:solidFill>
              <a:effectLst/>
              <a:latin typeface="+mn-lt"/>
              <a:ea typeface="+mn-ea"/>
              <a:cs typeface="+mn-cs"/>
            </a:rPr>
            <a:t>　総合的かつ計画的な管理に関する基本的な方針として、将来の需要を見通した上で公共施設等の集約、規模の縮小、廃止等の検討を進めるとともに、老朽化に伴う更新等を重視することで新規整備の抑制に努めるが、財政負担の平準化や施設利用者の安全性などを考慮しつつ、施設の適正管理に努める。</a:t>
          </a:r>
          <a:endParaRPr lang="ja-JP" altLang="ja-JP" sz="1400">
            <a:effectLst/>
          </a:endParaRPr>
        </a:p>
        <a:p>
          <a:r>
            <a:rPr kumimoji="1" lang="ja-JP" altLang="ja-JP" sz="1100">
              <a:solidFill>
                <a:schemeClr val="dk1"/>
              </a:solidFill>
              <a:effectLst/>
              <a:latin typeface="+mn-lt"/>
              <a:ea typeface="+mn-ea"/>
              <a:cs typeface="+mn-cs"/>
            </a:rPr>
            <a:t>　施設の更新・統廃合等が必要な施設については個別施設計画等に位置付けたうえで、国の補助制度を活用しながら、計画を推進する。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744D76-109B-4A8B-A43B-419C44055D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ED100B-7987-450F-9533-2ACBA64718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69B0EA-11F5-4944-88F0-C748B3B969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C4BBF6-5939-4D32-AA59-08AE21790F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7489CD-1C79-49C9-9A81-63A29A7602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E7815D-EB81-4FC6-BB3E-7A45E60F4A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6744D2-5FD8-4630-81D6-F41D817057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738DAF-4DD9-4245-B42F-D8DCBA322C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E973B5-199D-4C7C-A9F0-16C77D53D9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A56090-EB6A-43D8-942D-20D608B93B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1AF5C6-3F77-47CC-AA9D-44B7BC5BED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BE47F3-A484-473B-833E-515F9BA9C3B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2F6A3C-3BCB-4054-A3A8-1940EC1DF2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04933D-CA79-4F76-A319-2D7EE56C18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7ED137-8F2A-4FA4-9CA0-C72EE87D29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C5341B-9DCF-4F4F-8AD2-980ED9825D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838290-734F-4F59-B9F9-DDDEADF3E4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C4BDFA-1092-408B-B64A-384876C4B4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1F2C74-B4D7-42F6-9AEA-8734F2BD4E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AC173C-8635-4986-A207-3BA644FB55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6B8867-776D-4EA3-9FD7-790F01A0DF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E2FCD3-BEC9-483F-90E9-BA20AD39A6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F16481-3852-4B93-823F-50EF969828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88E443-7D5C-48DE-8391-E56A848469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CF3A68-D834-4FBA-B712-F01AB3D332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B84D79-5D36-451F-A794-CA98BC6E71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E5E356-8CF1-4C88-8145-680C2F6795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FE23CA-1762-424D-9B09-ED8AD810AE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889F36-7EA5-4CFB-8247-F25FC499A5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DF6F13-7BB2-4C3C-BD97-CAC2BF0C3C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D0C832A-A712-4880-9984-8ED0BB3E17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B92E2B-B15C-4DE3-B266-8D7D3AE8A3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489132-17A2-4F68-85BB-F2A0A3ADC3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F17C00-4E99-4255-BE70-6A282E37BB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270BA6-009A-4CC9-80B9-84FC829161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15F644-1E62-468F-AB83-52A6DB3638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BD7D50-245A-4D41-9FE1-536BA6BB84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B8B0FF-1A86-4783-8A04-AC32187B44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81B7E9F-37C3-4AC2-9E70-D2B3466076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16B44E-6CEC-4664-97D1-2C02A02122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20D503-9BC1-4370-B3B1-713D71C0A7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040C32-DD38-4A19-ACB1-34F431B2AF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DD62704-63CB-4853-83B0-066430B89C7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2780920-0FC3-4BDC-993A-6FB615D3744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993936E-7352-477F-B935-97D6CF42092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E1B7D82-ABBB-4611-8E67-BBB4D052D2A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A62E315-AEF0-485D-BA93-79F43D9E7D3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F26E8AC-93FE-4EBA-AE40-D64D85CC85F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98BAFE8-F330-4BA9-A692-F5C46689C6D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E205CED-F63F-4B15-87CE-BCF4961F43D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7F5B8A7-B8C3-4C6A-ABBB-633C905E3E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81596C1-070B-4F41-B0EE-E4B264F7403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F5EC1EA-C237-468F-81D9-442E8F13D8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a:extLst>
            <a:ext uri="{FF2B5EF4-FFF2-40B4-BE49-F238E27FC236}">
              <a16:creationId xmlns:a16="http://schemas.microsoft.com/office/drawing/2014/main" id="{603000BB-5791-4112-93F9-9EDFB17475D9}"/>
            </a:ext>
          </a:extLst>
        </xdr:cNvPr>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a:extLst>
            <a:ext uri="{FF2B5EF4-FFF2-40B4-BE49-F238E27FC236}">
              <a16:creationId xmlns:a16="http://schemas.microsoft.com/office/drawing/2014/main" id="{47F8312B-0291-4642-A429-1863EB4D6175}"/>
            </a:ext>
          </a:extLst>
        </xdr:cNvPr>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a:extLst>
            <a:ext uri="{FF2B5EF4-FFF2-40B4-BE49-F238E27FC236}">
              <a16:creationId xmlns:a16="http://schemas.microsoft.com/office/drawing/2014/main" id="{0C6AE10E-1A72-4990-8497-E14A3603120B}"/>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a:extLst>
            <a:ext uri="{FF2B5EF4-FFF2-40B4-BE49-F238E27FC236}">
              <a16:creationId xmlns:a16="http://schemas.microsoft.com/office/drawing/2014/main" id="{7C83C6F9-F209-40FA-B333-5B1A88835A92}"/>
            </a:ext>
          </a:extLst>
        </xdr:cNvPr>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a:extLst>
            <a:ext uri="{FF2B5EF4-FFF2-40B4-BE49-F238E27FC236}">
              <a16:creationId xmlns:a16="http://schemas.microsoft.com/office/drawing/2014/main" id="{9790DC6F-4BBB-4863-8BEC-7AA4FE6E488A}"/>
            </a:ext>
          </a:extLst>
        </xdr:cNvPr>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a:extLst>
            <a:ext uri="{FF2B5EF4-FFF2-40B4-BE49-F238E27FC236}">
              <a16:creationId xmlns:a16="http://schemas.microsoft.com/office/drawing/2014/main" id="{23030D8A-9E81-4CA2-BBF9-CCE3CCBFE208}"/>
            </a:ext>
          </a:extLst>
        </xdr:cNvPr>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a:extLst>
            <a:ext uri="{FF2B5EF4-FFF2-40B4-BE49-F238E27FC236}">
              <a16:creationId xmlns:a16="http://schemas.microsoft.com/office/drawing/2014/main" id="{6AD2BFE5-0022-437B-8377-1476D39E5472}"/>
            </a:ext>
          </a:extLst>
        </xdr:cNvPr>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a:extLst>
            <a:ext uri="{FF2B5EF4-FFF2-40B4-BE49-F238E27FC236}">
              <a16:creationId xmlns:a16="http://schemas.microsoft.com/office/drawing/2014/main" id="{5B55398D-DD17-413B-A9B8-35E04C2DC79D}"/>
            </a:ext>
          </a:extLst>
        </xdr:cNvPr>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a:extLst>
            <a:ext uri="{FF2B5EF4-FFF2-40B4-BE49-F238E27FC236}">
              <a16:creationId xmlns:a16="http://schemas.microsoft.com/office/drawing/2014/main" id="{47D632F3-A5B8-4B9D-8BD5-031660EB539D}"/>
            </a:ext>
          </a:extLst>
        </xdr:cNvPr>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a:extLst>
            <a:ext uri="{FF2B5EF4-FFF2-40B4-BE49-F238E27FC236}">
              <a16:creationId xmlns:a16="http://schemas.microsoft.com/office/drawing/2014/main" id="{18E63CF5-760D-4CEC-A59D-7A9EF1C087BB}"/>
            </a:ext>
          </a:extLst>
        </xdr:cNvPr>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a:extLst>
            <a:ext uri="{FF2B5EF4-FFF2-40B4-BE49-F238E27FC236}">
              <a16:creationId xmlns:a16="http://schemas.microsoft.com/office/drawing/2014/main" id="{9CF40FA6-EE49-4931-A293-004514433E26}"/>
            </a:ext>
          </a:extLst>
        </xdr:cNvPr>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64E7D64-E198-49AF-9691-4B4B7C442B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8A62C3E-3F07-49BF-BEF2-5462AD4AA3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856216-583C-43AF-B703-0496B18261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0A913A-E78D-4190-B905-CB02FBB5FE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0601E57-C8A7-450E-BE03-EC77CEC63B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109982</xdr:rowOff>
    </xdr:from>
    <xdr:to>
      <xdr:col>24</xdr:col>
      <xdr:colOff>114300</xdr:colOff>
      <xdr:row>40</xdr:row>
      <xdr:rowOff>40132</xdr:rowOff>
    </xdr:to>
    <xdr:sp macro="" textlink="">
      <xdr:nvSpPr>
        <xdr:cNvPr id="71" name="楕円 70">
          <a:extLst>
            <a:ext uri="{FF2B5EF4-FFF2-40B4-BE49-F238E27FC236}">
              <a16:creationId xmlns:a16="http://schemas.microsoft.com/office/drawing/2014/main" id="{11312CED-0A02-431B-9429-78A10AB9DF64}"/>
            </a:ext>
          </a:extLst>
        </xdr:cNvPr>
        <xdr:cNvSpPr/>
      </xdr:nvSpPr>
      <xdr:spPr>
        <a:xfrm>
          <a:off x="4584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88409</xdr:rowOff>
    </xdr:from>
    <xdr:ext cx="405111" cy="259045"/>
    <xdr:sp macro="" textlink="">
      <xdr:nvSpPr>
        <xdr:cNvPr id="72" name="【図書館】&#10;有形固定資産減価償却率該当値テキスト">
          <a:extLst>
            <a:ext uri="{FF2B5EF4-FFF2-40B4-BE49-F238E27FC236}">
              <a16:creationId xmlns:a16="http://schemas.microsoft.com/office/drawing/2014/main" id="{7E0018DF-D26B-4C27-8FB0-DAD240760833}"/>
            </a:ext>
          </a:extLst>
        </xdr:cNvPr>
        <xdr:cNvSpPr txBox="1"/>
      </xdr:nvSpPr>
      <xdr:spPr>
        <a:xfrm>
          <a:off x="4673600"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57404</xdr:rowOff>
    </xdr:from>
    <xdr:to>
      <xdr:col>20</xdr:col>
      <xdr:colOff>38100</xdr:colOff>
      <xdr:row>39</xdr:row>
      <xdr:rowOff>159004</xdr:rowOff>
    </xdr:to>
    <xdr:sp macro="" textlink="">
      <xdr:nvSpPr>
        <xdr:cNvPr id="73" name="楕円 72">
          <a:extLst>
            <a:ext uri="{FF2B5EF4-FFF2-40B4-BE49-F238E27FC236}">
              <a16:creationId xmlns:a16="http://schemas.microsoft.com/office/drawing/2014/main" id="{A32EC1CC-9112-4A28-91B9-D1D038903764}"/>
            </a:ext>
          </a:extLst>
        </xdr:cNvPr>
        <xdr:cNvSpPr/>
      </xdr:nvSpPr>
      <xdr:spPr>
        <a:xfrm>
          <a:off x="3746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108204</xdr:rowOff>
    </xdr:from>
    <xdr:to>
      <xdr:col>24</xdr:col>
      <xdr:colOff>63500</xdr:colOff>
      <xdr:row>39</xdr:row>
      <xdr:rowOff>160782</xdr:rowOff>
    </xdr:to>
    <xdr:cxnSp macro="">
      <xdr:nvCxnSpPr>
        <xdr:cNvPr id="74" name="直線コネクタ 73">
          <a:extLst>
            <a:ext uri="{FF2B5EF4-FFF2-40B4-BE49-F238E27FC236}">
              <a16:creationId xmlns:a16="http://schemas.microsoft.com/office/drawing/2014/main" id="{5C91DA31-A429-4447-81A8-8ADD9E10B4E1}"/>
            </a:ext>
          </a:extLst>
        </xdr:cNvPr>
        <xdr:cNvCxnSpPr/>
      </xdr:nvCxnSpPr>
      <xdr:spPr>
        <a:xfrm>
          <a:off x="3797300" y="67947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a:extLst>
            <a:ext uri="{FF2B5EF4-FFF2-40B4-BE49-F238E27FC236}">
              <a16:creationId xmlns:a16="http://schemas.microsoft.com/office/drawing/2014/main" id="{A1FFC9CC-E5C7-408D-ABE8-6541F19977C7}"/>
            </a:ext>
          </a:extLst>
        </xdr:cNvPr>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108204</xdr:rowOff>
    </xdr:to>
    <xdr:cxnSp macro="">
      <xdr:nvCxnSpPr>
        <xdr:cNvPr id="76" name="直線コネクタ 75">
          <a:extLst>
            <a:ext uri="{FF2B5EF4-FFF2-40B4-BE49-F238E27FC236}">
              <a16:creationId xmlns:a16="http://schemas.microsoft.com/office/drawing/2014/main" id="{76123B38-8A2E-4A2D-8568-F7D3040CEE80}"/>
            </a:ext>
          </a:extLst>
        </xdr:cNvPr>
        <xdr:cNvCxnSpPr/>
      </xdr:nvCxnSpPr>
      <xdr:spPr>
        <a:xfrm>
          <a:off x="2908300" y="672846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96266</xdr:rowOff>
    </xdr:from>
    <xdr:to>
      <xdr:col>10</xdr:col>
      <xdr:colOff>165100</xdr:colOff>
      <xdr:row>41</xdr:row>
      <xdr:rowOff>26416</xdr:rowOff>
    </xdr:to>
    <xdr:sp macro="" textlink="">
      <xdr:nvSpPr>
        <xdr:cNvPr id="77" name="楕円 76">
          <a:extLst>
            <a:ext uri="{FF2B5EF4-FFF2-40B4-BE49-F238E27FC236}">
              <a16:creationId xmlns:a16="http://schemas.microsoft.com/office/drawing/2014/main" id="{D9653715-37BC-42FD-97AD-65AA70A81B0E}"/>
            </a:ext>
          </a:extLst>
        </xdr:cNvPr>
        <xdr:cNvSpPr/>
      </xdr:nvSpPr>
      <xdr:spPr>
        <a:xfrm>
          <a:off x="1968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40</xdr:row>
      <xdr:rowOff>147066</xdr:rowOff>
    </xdr:to>
    <xdr:cxnSp macro="">
      <xdr:nvCxnSpPr>
        <xdr:cNvPr id="78" name="直線コネクタ 77">
          <a:extLst>
            <a:ext uri="{FF2B5EF4-FFF2-40B4-BE49-F238E27FC236}">
              <a16:creationId xmlns:a16="http://schemas.microsoft.com/office/drawing/2014/main" id="{35272C32-31A2-4CFB-9286-49AA7989D61C}"/>
            </a:ext>
          </a:extLst>
        </xdr:cNvPr>
        <xdr:cNvCxnSpPr/>
      </xdr:nvCxnSpPr>
      <xdr:spPr>
        <a:xfrm flipV="1">
          <a:off x="2019300" y="6728460"/>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55118</xdr:rowOff>
    </xdr:from>
    <xdr:to>
      <xdr:col>6</xdr:col>
      <xdr:colOff>38100</xdr:colOff>
      <xdr:row>40</xdr:row>
      <xdr:rowOff>156718</xdr:rowOff>
    </xdr:to>
    <xdr:sp macro="" textlink="">
      <xdr:nvSpPr>
        <xdr:cNvPr id="79" name="楕円 78">
          <a:extLst>
            <a:ext uri="{FF2B5EF4-FFF2-40B4-BE49-F238E27FC236}">
              <a16:creationId xmlns:a16="http://schemas.microsoft.com/office/drawing/2014/main" id="{49747AAE-5775-43CD-AC41-78AE9632FB72}"/>
            </a:ext>
          </a:extLst>
        </xdr:cNvPr>
        <xdr:cNvSpPr/>
      </xdr:nvSpPr>
      <xdr:spPr>
        <a:xfrm>
          <a:off x="1079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105918</xdr:rowOff>
    </xdr:from>
    <xdr:to>
      <xdr:col>10</xdr:col>
      <xdr:colOff>114300</xdr:colOff>
      <xdr:row>40</xdr:row>
      <xdr:rowOff>147066</xdr:rowOff>
    </xdr:to>
    <xdr:cxnSp macro="">
      <xdr:nvCxnSpPr>
        <xdr:cNvPr id="80" name="直線コネクタ 79">
          <a:extLst>
            <a:ext uri="{FF2B5EF4-FFF2-40B4-BE49-F238E27FC236}">
              <a16:creationId xmlns:a16="http://schemas.microsoft.com/office/drawing/2014/main" id="{967ED5B9-E76C-40B0-B5BB-EE30F7F1AFB0}"/>
            </a:ext>
          </a:extLst>
        </xdr:cNvPr>
        <xdr:cNvCxnSpPr/>
      </xdr:nvCxnSpPr>
      <xdr:spPr>
        <a:xfrm>
          <a:off x="1130300" y="69639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a:extLst>
            <a:ext uri="{FF2B5EF4-FFF2-40B4-BE49-F238E27FC236}">
              <a16:creationId xmlns:a16="http://schemas.microsoft.com/office/drawing/2014/main" id="{1D3592BC-ED2E-48AB-97D9-B1C9F5E9099B}"/>
            </a:ext>
          </a:extLst>
        </xdr:cNvPr>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a:extLst>
            <a:ext uri="{FF2B5EF4-FFF2-40B4-BE49-F238E27FC236}">
              <a16:creationId xmlns:a16="http://schemas.microsoft.com/office/drawing/2014/main" id="{84E2B439-27AD-47F6-88C3-6DB171F12947}"/>
            </a:ext>
          </a:extLst>
        </xdr:cNvPr>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a:extLst>
            <a:ext uri="{FF2B5EF4-FFF2-40B4-BE49-F238E27FC236}">
              <a16:creationId xmlns:a16="http://schemas.microsoft.com/office/drawing/2014/main" id="{9C63A658-68D1-47D6-950B-180AA44C9F9B}"/>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a:extLst>
            <a:ext uri="{FF2B5EF4-FFF2-40B4-BE49-F238E27FC236}">
              <a16:creationId xmlns:a16="http://schemas.microsoft.com/office/drawing/2014/main" id="{A62EC060-6605-45AA-8FA4-F6453A58A2E7}"/>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150131</xdr:rowOff>
    </xdr:from>
    <xdr:ext cx="405111" cy="259045"/>
    <xdr:sp macro="" textlink="">
      <xdr:nvSpPr>
        <xdr:cNvPr id="85" name="n_1mainValue【図書館】&#10;有形固定資産減価償却率">
          <a:extLst>
            <a:ext uri="{FF2B5EF4-FFF2-40B4-BE49-F238E27FC236}">
              <a16:creationId xmlns:a16="http://schemas.microsoft.com/office/drawing/2014/main" id="{54A25F94-9051-4F98-8397-9581BE534EBB}"/>
            </a:ext>
          </a:extLst>
        </xdr:cNvPr>
        <xdr:cNvSpPr txBox="1"/>
      </xdr:nvSpPr>
      <xdr:spPr>
        <a:xfrm>
          <a:off x="35820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6" name="n_2mainValue【図書館】&#10;有形固定資産減価償却率">
          <a:extLst>
            <a:ext uri="{FF2B5EF4-FFF2-40B4-BE49-F238E27FC236}">
              <a16:creationId xmlns:a16="http://schemas.microsoft.com/office/drawing/2014/main" id="{7ED7D64A-F379-4A06-9301-6D5F665B579C}"/>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17543</xdr:rowOff>
    </xdr:from>
    <xdr:ext cx="405111" cy="259045"/>
    <xdr:sp macro="" textlink="">
      <xdr:nvSpPr>
        <xdr:cNvPr id="87" name="n_3mainValue【図書館】&#10;有形固定資産減価償却率">
          <a:extLst>
            <a:ext uri="{FF2B5EF4-FFF2-40B4-BE49-F238E27FC236}">
              <a16:creationId xmlns:a16="http://schemas.microsoft.com/office/drawing/2014/main" id="{1AEE67E2-E780-4FAF-A7F5-28748FEC1FB6}"/>
            </a:ext>
          </a:extLst>
        </xdr:cNvPr>
        <xdr:cNvSpPr txBox="1"/>
      </xdr:nvSpPr>
      <xdr:spPr>
        <a:xfrm>
          <a:off x="1816744" y="704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147845</xdr:rowOff>
    </xdr:from>
    <xdr:ext cx="405111" cy="259045"/>
    <xdr:sp macro="" textlink="">
      <xdr:nvSpPr>
        <xdr:cNvPr id="88" name="n_4mainValue【図書館】&#10;有形固定資産減価償却率">
          <a:extLst>
            <a:ext uri="{FF2B5EF4-FFF2-40B4-BE49-F238E27FC236}">
              <a16:creationId xmlns:a16="http://schemas.microsoft.com/office/drawing/2014/main" id="{925FDE1E-20B2-4CB3-A42D-C9995E508D0E}"/>
            </a:ext>
          </a:extLst>
        </xdr:cNvPr>
        <xdr:cNvSpPr txBox="1"/>
      </xdr:nvSpPr>
      <xdr:spPr>
        <a:xfrm>
          <a:off x="927744" y="700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E24B67B-3E84-434B-9105-F7EAEAC4A8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E8CE835-F98B-468B-B17F-ADD15C45D2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3664C9D-AF29-41D3-9BDE-3FBA21DF84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4F8973B-C96A-4F5A-97D2-07DDCF9F01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59A42CF-7938-4FC4-9651-D732628485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31CE3B9-53FD-4D7D-A4DA-FEA3E0708D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50B62B8-E92E-4828-BA3B-9ADB01B04F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DCA4FE1-80CC-430E-B42B-B9AAC06F8D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BE65485-303C-4C37-85B3-9138FBB5624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E0521C9-D172-4018-ADD1-44E87D8F28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B652525-C089-4DF2-8380-06FD7B87F47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49D77AF6-46C0-4BC6-84EA-C9E91913FE1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91E6A927-C31D-435B-9EED-5B51E17E0F3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C4E838C9-F09C-4286-9575-EC322A34D3C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B0E2332-F719-4D34-BAC0-05E21769D7A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71F0D672-508E-4F9B-A796-AC2F44FD621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9275CE22-B3EC-4CC2-9AEA-4C759BD8690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F02528AC-1503-4F40-B968-FBB2E8108CD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1C9E30B-C7E8-4421-BF42-A439546147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ADDC1883-D613-4673-80F1-FC8420E1A8A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58498D9F-88A9-4E8A-B64B-AD7684B850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F8D7327D-A71A-43E5-8ED7-C3950D427534}"/>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54A721A8-7B5F-452E-AAFA-2EDB39B00EAF}"/>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F851AC92-0CD3-4CA4-A385-FACF426CF7E7}"/>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51B66756-1A89-463E-AA5D-267B6CB272F6}"/>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CAA1E51D-344A-4760-994E-D78013327E56}"/>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a:extLst>
            <a:ext uri="{FF2B5EF4-FFF2-40B4-BE49-F238E27FC236}">
              <a16:creationId xmlns:a16="http://schemas.microsoft.com/office/drawing/2014/main" id="{4CB3EBD2-1988-40BE-8E71-E3FB93E8E00F}"/>
            </a:ext>
          </a:extLst>
        </xdr:cNvPr>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a:extLst>
            <a:ext uri="{FF2B5EF4-FFF2-40B4-BE49-F238E27FC236}">
              <a16:creationId xmlns:a16="http://schemas.microsoft.com/office/drawing/2014/main" id="{4F92A328-4D04-4FC5-8050-4AA81E061D91}"/>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a:extLst>
            <a:ext uri="{FF2B5EF4-FFF2-40B4-BE49-F238E27FC236}">
              <a16:creationId xmlns:a16="http://schemas.microsoft.com/office/drawing/2014/main" id="{715115F4-CF70-4056-A5F0-76E9A0B006C6}"/>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208C2CD9-78CD-416D-B001-BD7233E8A802}"/>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a:extLst>
            <a:ext uri="{FF2B5EF4-FFF2-40B4-BE49-F238E27FC236}">
              <a16:creationId xmlns:a16="http://schemas.microsoft.com/office/drawing/2014/main" id="{45CE00FC-A6A7-49F4-879F-D43D3A76629D}"/>
            </a:ext>
          </a:extLst>
        </xdr:cNvPr>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a:extLst>
            <a:ext uri="{FF2B5EF4-FFF2-40B4-BE49-F238E27FC236}">
              <a16:creationId xmlns:a16="http://schemas.microsoft.com/office/drawing/2014/main" id="{46A2F968-4636-4572-87AE-54AE0C5FC3BB}"/>
            </a:ext>
          </a:extLst>
        </xdr:cNvPr>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21A3E13-70F6-4E88-B370-9092AB89F9E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C58AFA9-6BD5-4927-89C2-83907155DE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E4D4437-335B-4F46-A18A-33C57FADFF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3FD3824-43BA-4178-B3B8-A36D0E417D6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5682886-18AA-4D49-97CF-DC5A41B2C6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6" name="楕円 125">
          <a:extLst>
            <a:ext uri="{FF2B5EF4-FFF2-40B4-BE49-F238E27FC236}">
              <a16:creationId xmlns:a16="http://schemas.microsoft.com/office/drawing/2014/main" id="{3E4166A1-A333-45BD-A94E-0610571C8269}"/>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15257</xdr:rowOff>
    </xdr:from>
    <xdr:ext cx="469744" cy="259045"/>
    <xdr:sp macro="" textlink="">
      <xdr:nvSpPr>
        <xdr:cNvPr id="127" name="【図書館】&#10;一人当たり面積該当値テキスト">
          <a:extLst>
            <a:ext uri="{FF2B5EF4-FFF2-40B4-BE49-F238E27FC236}">
              <a16:creationId xmlns:a16="http://schemas.microsoft.com/office/drawing/2014/main" id="{E17864E5-EFD6-4E53-AE00-4061727270D6}"/>
            </a:ext>
          </a:extLst>
        </xdr:cNvPr>
        <xdr:cNvSpPr txBox="1"/>
      </xdr:nvSpPr>
      <xdr:spPr>
        <a:xfrm>
          <a:off x="10515600"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8" name="楕円 127">
          <a:extLst>
            <a:ext uri="{FF2B5EF4-FFF2-40B4-BE49-F238E27FC236}">
              <a16:creationId xmlns:a16="http://schemas.microsoft.com/office/drawing/2014/main" id="{35F77441-2810-4BA6-A72A-0BF1C9F02376}"/>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9" name="直線コネクタ 128">
          <a:extLst>
            <a:ext uri="{FF2B5EF4-FFF2-40B4-BE49-F238E27FC236}">
              <a16:creationId xmlns:a16="http://schemas.microsoft.com/office/drawing/2014/main" id="{1473E54F-9622-4DB9-9565-F7A616E58ADE}"/>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0" name="楕円 129">
          <a:extLst>
            <a:ext uri="{FF2B5EF4-FFF2-40B4-BE49-F238E27FC236}">
              <a16:creationId xmlns:a16="http://schemas.microsoft.com/office/drawing/2014/main" id="{C045029E-6E68-4DA2-8EC8-C7C57FAF5CA8}"/>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1" name="直線コネクタ 130">
          <a:extLst>
            <a:ext uri="{FF2B5EF4-FFF2-40B4-BE49-F238E27FC236}">
              <a16:creationId xmlns:a16="http://schemas.microsoft.com/office/drawing/2014/main" id="{4B0930B6-987C-4538-8CEE-2D186B5DFB6E}"/>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2" name="楕円 131">
          <a:extLst>
            <a:ext uri="{FF2B5EF4-FFF2-40B4-BE49-F238E27FC236}">
              <a16:creationId xmlns:a16="http://schemas.microsoft.com/office/drawing/2014/main" id="{79E0B3D5-9AA4-49C2-853B-EDC26DECE224}"/>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3" name="直線コネクタ 132">
          <a:extLst>
            <a:ext uri="{FF2B5EF4-FFF2-40B4-BE49-F238E27FC236}">
              <a16:creationId xmlns:a16="http://schemas.microsoft.com/office/drawing/2014/main" id="{05A886A7-2739-45C2-AC97-DE8B490418E7}"/>
            </a:ext>
          </a:extLst>
        </xdr:cNvPr>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4" name="楕円 133">
          <a:extLst>
            <a:ext uri="{FF2B5EF4-FFF2-40B4-BE49-F238E27FC236}">
              <a16:creationId xmlns:a16="http://schemas.microsoft.com/office/drawing/2014/main" id="{44195EC3-F602-4DC9-B7DA-C4F4ECABD5B8}"/>
            </a:ext>
          </a:extLst>
        </xdr:cNvPr>
        <xdr:cNvSpPr/>
      </xdr:nvSpPr>
      <xdr:spPr>
        <a:xfrm>
          <a:off x="692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87630</xdr:rowOff>
    </xdr:to>
    <xdr:cxnSp macro="">
      <xdr:nvCxnSpPr>
        <xdr:cNvPr id="135" name="直線コネクタ 134">
          <a:extLst>
            <a:ext uri="{FF2B5EF4-FFF2-40B4-BE49-F238E27FC236}">
              <a16:creationId xmlns:a16="http://schemas.microsoft.com/office/drawing/2014/main" id="{1ADC246D-EEFD-41D6-8383-2CD68DBB9721}"/>
            </a:ext>
          </a:extLst>
        </xdr:cNvPr>
        <xdr:cNvCxnSpPr/>
      </xdr:nvCxnSpPr>
      <xdr:spPr>
        <a:xfrm>
          <a:off x="6972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a:extLst>
            <a:ext uri="{FF2B5EF4-FFF2-40B4-BE49-F238E27FC236}">
              <a16:creationId xmlns:a16="http://schemas.microsoft.com/office/drawing/2014/main" id="{7AF597DD-E0FA-4B4C-91B3-61645E5B3BF6}"/>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a:extLst>
            <a:ext uri="{FF2B5EF4-FFF2-40B4-BE49-F238E27FC236}">
              <a16:creationId xmlns:a16="http://schemas.microsoft.com/office/drawing/2014/main" id="{78F02E27-334B-4B48-B3CF-492BAF528E0C}"/>
            </a:ext>
          </a:extLst>
        </xdr:cNvPr>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a:extLst>
            <a:ext uri="{FF2B5EF4-FFF2-40B4-BE49-F238E27FC236}">
              <a16:creationId xmlns:a16="http://schemas.microsoft.com/office/drawing/2014/main" id="{E4803D5B-369C-4F0B-B191-233886CDAA9D}"/>
            </a:ext>
          </a:extLst>
        </xdr:cNvPr>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a:extLst>
            <a:ext uri="{FF2B5EF4-FFF2-40B4-BE49-F238E27FC236}">
              <a16:creationId xmlns:a16="http://schemas.microsoft.com/office/drawing/2014/main" id="{6BEDF376-6CC1-40D6-8D19-92F3DC47B5EF}"/>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129557</xdr:rowOff>
    </xdr:from>
    <xdr:ext cx="469744" cy="259045"/>
    <xdr:sp macro="" textlink="">
      <xdr:nvSpPr>
        <xdr:cNvPr id="140" name="n_1mainValue【図書館】&#10;一人当たり面積">
          <a:extLst>
            <a:ext uri="{FF2B5EF4-FFF2-40B4-BE49-F238E27FC236}">
              <a16:creationId xmlns:a16="http://schemas.microsoft.com/office/drawing/2014/main" id="{2241EED6-C4F4-4F03-9015-18467547C310}"/>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129557</xdr:rowOff>
    </xdr:from>
    <xdr:ext cx="469744" cy="259045"/>
    <xdr:sp macro="" textlink="">
      <xdr:nvSpPr>
        <xdr:cNvPr id="141" name="n_2mainValue【図書館】&#10;一人当たり面積">
          <a:extLst>
            <a:ext uri="{FF2B5EF4-FFF2-40B4-BE49-F238E27FC236}">
              <a16:creationId xmlns:a16="http://schemas.microsoft.com/office/drawing/2014/main" id="{4334A1EC-7479-477A-91B4-5D6708E6A0B8}"/>
            </a:ext>
          </a:extLst>
        </xdr:cNvPr>
        <xdr:cNvSpPr txBox="1"/>
      </xdr:nvSpPr>
      <xdr:spPr>
        <a:xfrm>
          <a:off x="8515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42" name="n_3mainValue【図書館】&#10;一人当たり面積">
          <a:extLst>
            <a:ext uri="{FF2B5EF4-FFF2-40B4-BE49-F238E27FC236}">
              <a16:creationId xmlns:a16="http://schemas.microsoft.com/office/drawing/2014/main" id="{96653DD4-1AB3-4828-A3C2-BBA4CD3F5489}"/>
            </a:ext>
          </a:extLst>
        </xdr:cNvPr>
        <xdr:cNvSpPr txBox="1"/>
      </xdr:nvSpPr>
      <xdr:spPr>
        <a:xfrm>
          <a:off x="7626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129557</xdr:rowOff>
    </xdr:from>
    <xdr:ext cx="469744" cy="259045"/>
    <xdr:sp macro="" textlink="">
      <xdr:nvSpPr>
        <xdr:cNvPr id="143" name="n_4mainValue【図書館】&#10;一人当たり面積">
          <a:extLst>
            <a:ext uri="{FF2B5EF4-FFF2-40B4-BE49-F238E27FC236}">
              <a16:creationId xmlns:a16="http://schemas.microsoft.com/office/drawing/2014/main" id="{238F7E39-6430-4C71-8087-B6D0F15D9384}"/>
            </a:ext>
          </a:extLst>
        </xdr:cNvPr>
        <xdr:cNvSpPr txBox="1"/>
      </xdr:nvSpPr>
      <xdr:spPr>
        <a:xfrm>
          <a:off x="6737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7065A0CF-E1A5-45F7-B244-6BAF8C2FDC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AA1D6240-C6B1-4BA6-9654-B65FB33B39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B2FA2AEA-680E-42C0-8A9D-3F85C4EDC7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C8538FAE-814F-4189-8069-C983361E43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6235F609-99F4-406D-BDBE-EA4DB13A79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A57808E1-9DEC-41F6-AE46-9F2A3F490A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707CAE59-6780-463F-A9F6-61A2F33B96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60841B7D-7E1B-4500-8963-21AF6F1CFF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18759977-04C0-4437-A1BB-912E24231E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D71BB019-F15C-4962-BC06-514F104A9B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B2A73F25-72D9-4662-BBAC-C9A8CBC3AB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212EF8B7-DFC1-4A18-AB29-B3B18355F81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F132B6B2-2DD9-419B-88B4-A01A1560D17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503A7018-F64D-482E-9170-459F8567DA1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526849ED-5738-4599-A39C-E587F1C5BA4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C9AB6337-1D54-4AD8-B4B4-529E213FB4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57BEDB5B-6401-4F26-8687-0C8BE366E21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89D0FE88-5F92-4FB6-9981-D9175ED1BB0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875F2DFE-6814-449D-B037-F7A47335E9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CA94030C-0F6A-459F-AB6A-DE2D4ABFA2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A34EB857-9AAA-499A-8B10-E8D682A4732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52E67767-5D7B-474A-BBDD-933BC81DFA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8427845B-D3B8-41F9-A258-F182BB79517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16583D92-9BFC-455F-B25C-8B1F8220EF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F52F5FB4-D4DC-44F7-9FC5-D28E83694D99}"/>
            </a:ext>
          </a:extLst>
        </xdr:cNvPr>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25704C68-37EB-4E09-8867-B18D0221D03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C15D49DE-3B12-4AEE-8853-DA20D7C1090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4C8E5EEA-A523-4BF4-9FB3-A7B86B1948DB}"/>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a:extLst>
            <a:ext uri="{FF2B5EF4-FFF2-40B4-BE49-F238E27FC236}">
              <a16:creationId xmlns:a16="http://schemas.microsoft.com/office/drawing/2014/main" id="{5C1EFA7F-9FC4-4115-A288-35C4F12CB8B1}"/>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A5454115-7BA8-4AA9-B162-3E97DBAD5EBF}"/>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a:extLst>
            <a:ext uri="{FF2B5EF4-FFF2-40B4-BE49-F238E27FC236}">
              <a16:creationId xmlns:a16="http://schemas.microsoft.com/office/drawing/2014/main" id="{435B97F6-053B-4749-8FF9-D297EDCD3CDC}"/>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a:extLst>
            <a:ext uri="{FF2B5EF4-FFF2-40B4-BE49-F238E27FC236}">
              <a16:creationId xmlns:a16="http://schemas.microsoft.com/office/drawing/2014/main" id="{5EC3C572-15FE-4EE9-A76A-E7F3DD1EC43B}"/>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a:extLst>
            <a:ext uri="{FF2B5EF4-FFF2-40B4-BE49-F238E27FC236}">
              <a16:creationId xmlns:a16="http://schemas.microsoft.com/office/drawing/2014/main" id="{0EA3BFD9-3FA4-4C2E-91D2-3AEFD3D364AE}"/>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a:extLst>
            <a:ext uri="{FF2B5EF4-FFF2-40B4-BE49-F238E27FC236}">
              <a16:creationId xmlns:a16="http://schemas.microsoft.com/office/drawing/2014/main" id="{3248E136-7C4F-4407-A7E3-B677DAC5B1C7}"/>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a:extLst>
            <a:ext uri="{FF2B5EF4-FFF2-40B4-BE49-F238E27FC236}">
              <a16:creationId xmlns:a16="http://schemas.microsoft.com/office/drawing/2014/main" id="{EF5404C4-9F52-4BCA-9D8F-64A23E54EBE2}"/>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F3B8946-F6CE-416F-8FDB-4768811F63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D63C1CD-FC7E-48E5-ADC8-CBD595ADDF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2C49DF8-28C2-4A10-BC56-99359488F2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2A49E90-2465-4BD3-8166-C81767E821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8FB13FD-36C4-4064-9216-87A3C3BA7C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4" name="楕円 183">
          <a:extLst>
            <a:ext uri="{FF2B5EF4-FFF2-40B4-BE49-F238E27FC236}">
              <a16:creationId xmlns:a16="http://schemas.microsoft.com/office/drawing/2014/main" id="{F956ED36-0387-4F6A-B617-843A15689542}"/>
            </a:ext>
          </a:extLst>
        </xdr:cNvPr>
        <xdr:cNvSpPr/>
      </xdr:nvSpPr>
      <xdr:spPr>
        <a:xfrm>
          <a:off x="4584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5AA064E8-5C64-4590-991D-95663865163C}"/>
            </a:ext>
          </a:extLst>
        </xdr:cNvPr>
        <xdr:cNvSpPr txBox="1"/>
      </xdr:nvSpPr>
      <xdr:spPr>
        <a:xfrm>
          <a:off x="4673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186" name="楕円 185">
          <a:extLst>
            <a:ext uri="{FF2B5EF4-FFF2-40B4-BE49-F238E27FC236}">
              <a16:creationId xmlns:a16="http://schemas.microsoft.com/office/drawing/2014/main" id="{D833B2E7-C25C-4E27-9FEE-58D3EA1F794F}"/>
            </a:ext>
          </a:extLst>
        </xdr:cNvPr>
        <xdr:cNvSpPr/>
      </xdr:nvSpPr>
      <xdr:spPr>
        <a:xfrm>
          <a:off x="3746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104775</xdr:rowOff>
    </xdr:from>
    <xdr:to>
      <xdr:col>24</xdr:col>
      <xdr:colOff>63500</xdr:colOff>
      <xdr:row>62</xdr:row>
      <xdr:rowOff>118110</xdr:rowOff>
    </xdr:to>
    <xdr:cxnSp macro="">
      <xdr:nvCxnSpPr>
        <xdr:cNvPr id="187" name="直線コネクタ 186">
          <a:extLst>
            <a:ext uri="{FF2B5EF4-FFF2-40B4-BE49-F238E27FC236}">
              <a16:creationId xmlns:a16="http://schemas.microsoft.com/office/drawing/2014/main" id="{92B5EC16-508B-4DBC-B027-E342E20DCCBA}"/>
            </a:ext>
          </a:extLst>
        </xdr:cNvPr>
        <xdr:cNvCxnSpPr/>
      </xdr:nvCxnSpPr>
      <xdr:spPr>
        <a:xfrm>
          <a:off x="3797300" y="107346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88" name="楕円 187">
          <a:extLst>
            <a:ext uri="{FF2B5EF4-FFF2-40B4-BE49-F238E27FC236}">
              <a16:creationId xmlns:a16="http://schemas.microsoft.com/office/drawing/2014/main" id="{79D44530-A5DE-4E4F-AC48-A68DD6AE86A5}"/>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104775</xdr:rowOff>
    </xdr:to>
    <xdr:cxnSp macro="">
      <xdr:nvCxnSpPr>
        <xdr:cNvPr id="189" name="直線コネクタ 188">
          <a:extLst>
            <a:ext uri="{FF2B5EF4-FFF2-40B4-BE49-F238E27FC236}">
              <a16:creationId xmlns:a16="http://schemas.microsoft.com/office/drawing/2014/main" id="{6FCCAC72-E847-41F0-9CEA-F9C34D6CB843}"/>
            </a:ext>
          </a:extLst>
        </xdr:cNvPr>
        <xdr:cNvCxnSpPr/>
      </xdr:nvCxnSpPr>
      <xdr:spPr>
        <a:xfrm>
          <a:off x="2908300" y="1069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0" name="楕円 189">
          <a:extLst>
            <a:ext uri="{FF2B5EF4-FFF2-40B4-BE49-F238E27FC236}">
              <a16:creationId xmlns:a16="http://schemas.microsoft.com/office/drawing/2014/main" id="{A66DEED2-7659-4059-9B16-9DE0F8766E0A}"/>
            </a:ext>
          </a:extLst>
        </xdr:cNvPr>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68580</xdr:rowOff>
    </xdr:to>
    <xdr:cxnSp macro="">
      <xdr:nvCxnSpPr>
        <xdr:cNvPr id="191" name="直線コネクタ 190">
          <a:extLst>
            <a:ext uri="{FF2B5EF4-FFF2-40B4-BE49-F238E27FC236}">
              <a16:creationId xmlns:a16="http://schemas.microsoft.com/office/drawing/2014/main" id="{95106340-6EC8-4DDD-B7D9-3C3D5478F41A}"/>
            </a:ext>
          </a:extLst>
        </xdr:cNvPr>
        <xdr:cNvCxnSpPr/>
      </xdr:nvCxnSpPr>
      <xdr:spPr>
        <a:xfrm>
          <a:off x="2019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2" name="楕円 191">
          <a:extLst>
            <a:ext uri="{FF2B5EF4-FFF2-40B4-BE49-F238E27FC236}">
              <a16:creationId xmlns:a16="http://schemas.microsoft.com/office/drawing/2014/main" id="{22F7D0F4-E25B-42BB-BB96-790E5E2B56E9}"/>
            </a:ext>
          </a:extLst>
        </xdr:cNvPr>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26670</xdr:rowOff>
    </xdr:to>
    <xdr:cxnSp macro="">
      <xdr:nvCxnSpPr>
        <xdr:cNvPr id="193" name="直線コネクタ 192">
          <a:extLst>
            <a:ext uri="{FF2B5EF4-FFF2-40B4-BE49-F238E27FC236}">
              <a16:creationId xmlns:a16="http://schemas.microsoft.com/office/drawing/2014/main" id="{7DAB6CE7-309C-4741-A823-E4E00D728F4C}"/>
            </a:ext>
          </a:extLst>
        </xdr:cNvPr>
        <xdr:cNvCxnSpPr/>
      </xdr:nvCxnSpPr>
      <xdr:spPr>
        <a:xfrm>
          <a:off x="1130300" y="1061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a:extLst>
            <a:ext uri="{FF2B5EF4-FFF2-40B4-BE49-F238E27FC236}">
              <a16:creationId xmlns:a16="http://schemas.microsoft.com/office/drawing/2014/main" id="{B8F8F333-36CC-4DBB-B315-DD02B229D6BA}"/>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a:extLst>
            <a:ext uri="{FF2B5EF4-FFF2-40B4-BE49-F238E27FC236}">
              <a16:creationId xmlns:a16="http://schemas.microsoft.com/office/drawing/2014/main" id="{2626260C-A131-46A6-9E37-F5B8ACC7CEFD}"/>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a:extLst>
            <a:ext uri="{FF2B5EF4-FFF2-40B4-BE49-F238E27FC236}">
              <a16:creationId xmlns:a16="http://schemas.microsoft.com/office/drawing/2014/main" id="{A1C49C4D-DC76-4C92-9C16-A77F24CF1E07}"/>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a:extLst>
            <a:ext uri="{FF2B5EF4-FFF2-40B4-BE49-F238E27FC236}">
              <a16:creationId xmlns:a16="http://schemas.microsoft.com/office/drawing/2014/main" id="{19F672CC-3D0A-41B9-899D-3B22591BD288}"/>
            </a:ext>
          </a:extLst>
        </xdr:cNvPr>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146702</xdr:rowOff>
    </xdr:from>
    <xdr:ext cx="405111" cy="259045"/>
    <xdr:sp macro="" textlink="">
      <xdr:nvSpPr>
        <xdr:cNvPr id="198" name="n_1mainValue【体育館・プール】&#10;有形固定資産減価償却率">
          <a:extLst>
            <a:ext uri="{FF2B5EF4-FFF2-40B4-BE49-F238E27FC236}">
              <a16:creationId xmlns:a16="http://schemas.microsoft.com/office/drawing/2014/main" id="{9AAE2FD6-AA6E-4CF5-9128-276C09E1D5D9}"/>
            </a:ext>
          </a:extLst>
        </xdr:cNvPr>
        <xdr:cNvSpPr txBox="1"/>
      </xdr:nvSpPr>
      <xdr:spPr>
        <a:xfrm>
          <a:off x="3582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99" name="n_2mainValue【体育館・プール】&#10;有形固定資産減価償却率">
          <a:extLst>
            <a:ext uri="{FF2B5EF4-FFF2-40B4-BE49-F238E27FC236}">
              <a16:creationId xmlns:a16="http://schemas.microsoft.com/office/drawing/2014/main" id="{C2F30F47-EE95-426D-9AF3-A3A4D7D5087C}"/>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0" name="n_3mainValue【体育館・プール】&#10;有形固定資産減価償却率">
          <a:extLst>
            <a:ext uri="{FF2B5EF4-FFF2-40B4-BE49-F238E27FC236}">
              <a16:creationId xmlns:a16="http://schemas.microsoft.com/office/drawing/2014/main" id="{6C57991F-E171-4853-A49D-CD1A90DCBF60}"/>
            </a:ext>
          </a:extLst>
        </xdr:cNvPr>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1" name="n_4mainValue【体育館・プール】&#10;有形固定資産減価償却率">
          <a:extLst>
            <a:ext uri="{FF2B5EF4-FFF2-40B4-BE49-F238E27FC236}">
              <a16:creationId xmlns:a16="http://schemas.microsoft.com/office/drawing/2014/main" id="{CA3A1B5D-2BD1-4477-8E4A-12B6ABEB7286}"/>
            </a:ext>
          </a:extLst>
        </xdr:cNvPr>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9E466DC5-A31C-4DE7-A908-9C9FBF526E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CAF2D4E7-4562-4C91-A446-B650E90F18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F0CE356E-7D9B-49E9-9DF5-23EAAD8FB8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58707ED0-B52F-4113-BD15-E05388D300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E3B717A6-682A-4D91-B92F-6301977C53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D06EAFD5-0A8A-4CF5-BA94-EEFE549AEB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92B48E84-636A-43DD-9ECD-6F0D870CCB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75CFFE7B-FD38-4D85-A75C-EFA171A7F3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7FB54ACC-27E3-42D4-A0F8-633356B283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F8ED2005-6C5F-4BB0-BCAB-D67F2F5626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1EF3C2AD-3ED7-4658-82DA-551B7F8521A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AF943716-5948-4E3F-A247-0CD59086C8D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F155B182-1BCF-4671-908F-94461840549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BC15385E-BEDB-42BB-8B4D-62584C53D31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4FF8803B-19A5-4970-BFB7-C68989FAE39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3EFBE044-46B3-49A6-8A02-5DBC4C24CC2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782D859C-16B7-4A70-B403-0AFDB231C7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1C95675C-0EF1-4CB0-BC61-6ED30905817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C9006DA7-2EA7-49C9-9126-F55DC14EC3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3E13BB7B-9EF1-42AF-B711-75EB7D8A60D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C7F03BDA-5F8A-49A6-8816-C3E88DB6E9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a:extLst>
            <a:ext uri="{FF2B5EF4-FFF2-40B4-BE49-F238E27FC236}">
              <a16:creationId xmlns:a16="http://schemas.microsoft.com/office/drawing/2014/main" id="{5020D4FA-F17F-4099-A29E-6DAC0819EF49}"/>
            </a:ext>
          </a:extLst>
        </xdr:cNvPr>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a:extLst>
            <a:ext uri="{FF2B5EF4-FFF2-40B4-BE49-F238E27FC236}">
              <a16:creationId xmlns:a16="http://schemas.microsoft.com/office/drawing/2014/main" id="{4BDD2838-3D62-490D-AC3A-63AD0B9A3716}"/>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a:extLst>
            <a:ext uri="{FF2B5EF4-FFF2-40B4-BE49-F238E27FC236}">
              <a16:creationId xmlns:a16="http://schemas.microsoft.com/office/drawing/2014/main" id="{D255B633-975D-4D31-8019-274E6DDD7EE5}"/>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7D4EA735-A882-4537-95D4-E21839267132}"/>
            </a:ext>
          </a:extLst>
        </xdr:cNvPr>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a:extLst>
            <a:ext uri="{FF2B5EF4-FFF2-40B4-BE49-F238E27FC236}">
              <a16:creationId xmlns:a16="http://schemas.microsoft.com/office/drawing/2014/main" id="{15500F9F-2C95-442C-9245-39F08B1C6AA0}"/>
            </a:ext>
          </a:extLst>
        </xdr:cNvPr>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a:extLst>
            <a:ext uri="{FF2B5EF4-FFF2-40B4-BE49-F238E27FC236}">
              <a16:creationId xmlns:a16="http://schemas.microsoft.com/office/drawing/2014/main" id="{EFE7AF20-87C0-43CC-A573-40F75D73ABF8}"/>
            </a:ext>
          </a:extLst>
        </xdr:cNvPr>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a:extLst>
            <a:ext uri="{FF2B5EF4-FFF2-40B4-BE49-F238E27FC236}">
              <a16:creationId xmlns:a16="http://schemas.microsoft.com/office/drawing/2014/main" id="{EE41097E-A684-4DFF-A08F-07D1054CA0DB}"/>
            </a:ext>
          </a:extLst>
        </xdr:cNvPr>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a:extLst>
            <a:ext uri="{FF2B5EF4-FFF2-40B4-BE49-F238E27FC236}">
              <a16:creationId xmlns:a16="http://schemas.microsoft.com/office/drawing/2014/main" id="{8E1F88B5-B4FE-4ED1-B5FC-BA7AAA84FA63}"/>
            </a:ext>
          </a:extLst>
        </xdr:cNvPr>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a:extLst>
            <a:ext uri="{FF2B5EF4-FFF2-40B4-BE49-F238E27FC236}">
              <a16:creationId xmlns:a16="http://schemas.microsoft.com/office/drawing/2014/main" id="{4A1F9B76-71E6-42E1-8B4E-34732AFF769A}"/>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a:extLst>
            <a:ext uri="{FF2B5EF4-FFF2-40B4-BE49-F238E27FC236}">
              <a16:creationId xmlns:a16="http://schemas.microsoft.com/office/drawing/2014/main" id="{4CCB19ED-2CA7-4C41-B19B-4EAA0044BAE0}"/>
            </a:ext>
          </a:extLst>
        </xdr:cNvPr>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a:extLst>
            <a:ext uri="{FF2B5EF4-FFF2-40B4-BE49-F238E27FC236}">
              <a16:creationId xmlns:a16="http://schemas.microsoft.com/office/drawing/2014/main" id="{824211C8-28CB-46DC-AEAC-2849E95E6F75}"/>
            </a:ext>
          </a:extLst>
        </xdr:cNvPr>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C7A0F1A-EE46-4141-A328-959D11BF83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DAEC931-0C0E-4CD3-9B31-D40A7A13E0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A80CC4F-EBDB-4BD4-B8E6-018D427259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E6F1873-B1B5-459A-9229-D5AAFF8212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615C631-8172-4DE0-918D-EFAAF45C2B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9" name="楕円 238">
          <a:extLst>
            <a:ext uri="{FF2B5EF4-FFF2-40B4-BE49-F238E27FC236}">
              <a16:creationId xmlns:a16="http://schemas.microsoft.com/office/drawing/2014/main" id="{4F4CD22C-DDAC-4F3D-80F7-FDFCA9ACF454}"/>
            </a:ext>
          </a:extLst>
        </xdr:cNvPr>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40" name="【体育館・プール】&#10;一人当たり面積該当値テキスト">
          <a:extLst>
            <a:ext uri="{FF2B5EF4-FFF2-40B4-BE49-F238E27FC236}">
              <a16:creationId xmlns:a16="http://schemas.microsoft.com/office/drawing/2014/main" id="{1D1AB817-A7FE-4B1F-8CF6-095024A201CD}"/>
            </a:ext>
          </a:extLst>
        </xdr:cNvPr>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41" name="楕円 240">
          <a:extLst>
            <a:ext uri="{FF2B5EF4-FFF2-40B4-BE49-F238E27FC236}">
              <a16:creationId xmlns:a16="http://schemas.microsoft.com/office/drawing/2014/main" id="{B5016301-F432-45CF-BE6D-CFE291224AEB}"/>
            </a:ext>
          </a:extLst>
        </xdr:cNvPr>
        <xdr:cNvSpPr/>
      </xdr:nvSpPr>
      <xdr:spPr>
        <a:xfrm>
          <a:off x="958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102870</xdr:rowOff>
    </xdr:from>
    <xdr:to>
      <xdr:col>55</xdr:col>
      <xdr:colOff>0</xdr:colOff>
      <xdr:row>61</xdr:row>
      <xdr:rowOff>34290</xdr:rowOff>
    </xdr:to>
    <xdr:cxnSp macro="">
      <xdr:nvCxnSpPr>
        <xdr:cNvPr id="242" name="直線コネクタ 241">
          <a:extLst>
            <a:ext uri="{FF2B5EF4-FFF2-40B4-BE49-F238E27FC236}">
              <a16:creationId xmlns:a16="http://schemas.microsoft.com/office/drawing/2014/main" id="{BEECA08A-8DF4-4E59-B80A-4864B80F7AF9}"/>
            </a:ext>
          </a:extLst>
        </xdr:cNvPr>
        <xdr:cNvCxnSpPr/>
      </xdr:nvCxnSpPr>
      <xdr:spPr>
        <a:xfrm>
          <a:off x="9639300" y="102184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52070</xdr:rowOff>
    </xdr:from>
    <xdr:to>
      <xdr:col>46</xdr:col>
      <xdr:colOff>38100</xdr:colOff>
      <xdr:row>59</xdr:row>
      <xdr:rowOff>153670</xdr:rowOff>
    </xdr:to>
    <xdr:sp macro="" textlink="">
      <xdr:nvSpPr>
        <xdr:cNvPr id="243" name="楕円 242">
          <a:extLst>
            <a:ext uri="{FF2B5EF4-FFF2-40B4-BE49-F238E27FC236}">
              <a16:creationId xmlns:a16="http://schemas.microsoft.com/office/drawing/2014/main" id="{0D52DD9D-D286-4862-A573-3321D45BEDB4}"/>
            </a:ext>
          </a:extLst>
        </xdr:cNvPr>
        <xdr:cNvSpPr/>
      </xdr:nvSpPr>
      <xdr:spPr>
        <a:xfrm>
          <a:off x="869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102870</xdr:rowOff>
    </xdr:from>
    <xdr:to>
      <xdr:col>50</xdr:col>
      <xdr:colOff>114300</xdr:colOff>
      <xdr:row>59</xdr:row>
      <xdr:rowOff>102870</xdr:rowOff>
    </xdr:to>
    <xdr:cxnSp macro="">
      <xdr:nvCxnSpPr>
        <xdr:cNvPr id="244" name="直線コネクタ 243">
          <a:extLst>
            <a:ext uri="{FF2B5EF4-FFF2-40B4-BE49-F238E27FC236}">
              <a16:creationId xmlns:a16="http://schemas.microsoft.com/office/drawing/2014/main" id="{07C719AB-2768-49D6-B737-A73BB439CE07}"/>
            </a:ext>
          </a:extLst>
        </xdr:cNvPr>
        <xdr:cNvCxnSpPr/>
      </xdr:nvCxnSpPr>
      <xdr:spPr>
        <a:xfrm>
          <a:off x="8750300" y="1021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52070</xdr:rowOff>
    </xdr:from>
    <xdr:to>
      <xdr:col>41</xdr:col>
      <xdr:colOff>101600</xdr:colOff>
      <xdr:row>59</xdr:row>
      <xdr:rowOff>153670</xdr:rowOff>
    </xdr:to>
    <xdr:sp macro="" textlink="">
      <xdr:nvSpPr>
        <xdr:cNvPr id="245" name="楕円 244">
          <a:extLst>
            <a:ext uri="{FF2B5EF4-FFF2-40B4-BE49-F238E27FC236}">
              <a16:creationId xmlns:a16="http://schemas.microsoft.com/office/drawing/2014/main" id="{AE8A9077-9E5D-43EF-BF65-8283C9DCC000}"/>
            </a:ext>
          </a:extLst>
        </xdr:cNvPr>
        <xdr:cNvSpPr/>
      </xdr:nvSpPr>
      <xdr:spPr>
        <a:xfrm>
          <a:off x="781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102870</xdr:rowOff>
    </xdr:from>
    <xdr:to>
      <xdr:col>45</xdr:col>
      <xdr:colOff>177800</xdr:colOff>
      <xdr:row>59</xdr:row>
      <xdr:rowOff>102870</xdr:rowOff>
    </xdr:to>
    <xdr:cxnSp macro="">
      <xdr:nvCxnSpPr>
        <xdr:cNvPr id="246" name="直線コネクタ 245">
          <a:extLst>
            <a:ext uri="{FF2B5EF4-FFF2-40B4-BE49-F238E27FC236}">
              <a16:creationId xmlns:a16="http://schemas.microsoft.com/office/drawing/2014/main" id="{95A94152-6F58-4755-A79E-490AF5CEBE20}"/>
            </a:ext>
          </a:extLst>
        </xdr:cNvPr>
        <xdr:cNvCxnSpPr/>
      </xdr:nvCxnSpPr>
      <xdr:spPr>
        <a:xfrm>
          <a:off x="7861300" y="1021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52070</xdr:rowOff>
    </xdr:from>
    <xdr:to>
      <xdr:col>36</xdr:col>
      <xdr:colOff>165100</xdr:colOff>
      <xdr:row>59</xdr:row>
      <xdr:rowOff>153670</xdr:rowOff>
    </xdr:to>
    <xdr:sp macro="" textlink="">
      <xdr:nvSpPr>
        <xdr:cNvPr id="247" name="楕円 246">
          <a:extLst>
            <a:ext uri="{FF2B5EF4-FFF2-40B4-BE49-F238E27FC236}">
              <a16:creationId xmlns:a16="http://schemas.microsoft.com/office/drawing/2014/main" id="{EDA1AE76-1A93-44FE-8833-E6A8C2D8B8CA}"/>
            </a:ext>
          </a:extLst>
        </xdr:cNvPr>
        <xdr:cNvSpPr/>
      </xdr:nvSpPr>
      <xdr:spPr>
        <a:xfrm>
          <a:off x="692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102870</xdr:rowOff>
    </xdr:from>
    <xdr:to>
      <xdr:col>41</xdr:col>
      <xdr:colOff>50800</xdr:colOff>
      <xdr:row>59</xdr:row>
      <xdr:rowOff>102870</xdr:rowOff>
    </xdr:to>
    <xdr:cxnSp macro="">
      <xdr:nvCxnSpPr>
        <xdr:cNvPr id="248" name="直線コネクタ 247">
          <a:extLst>
            <a:ext uri="{FF2B5EF4-FFF2-40B4-BE49-F238E27FC236}">
              <a16:creationId xmlns:a16="http://schemas.microsoft.com/office/drawing/2014/main" id="{1CDF7616-F1F0-4BE4-AD53-86B9649E35F5}"/>
            </a:ext>
          </a:extLst>
        </xdr:cNvPr>
        <xdr:cNvCxnSpPr/>
      </xdr:nvCxnSpPr>
      <xdr:spPr>
        <a:xfrm>
          <a:off x="6972300" y="1021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a:extLst>
            <a:ext uri="{FF2B5EF4-FFF2-40B4-BE49-F238E27FC236}">
              <a16:creationId xmlns:a16="http://schemas.microsoft.com/office/drawing/2014/main" id="{D412AE32-F2E2-409A-8061-45DBAB316A92}"/>
            </a:ext>
          </a:extLst>
        </xdr:cNvPr>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a:extLst>
            <a:ext uri="{FF2B5EF4-FFF2-40B4-BE49-F238E27FC236}">
              <a16:creationId xmlns:a16="http://schemas.microsoft.com/office/drawing/2014/main" id="{AEE6F17B-B021-40CA-AB16-7A257EAD771C}"/>
            </a:ext>
          </a:extLst>
        </xdr:cNvPr>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a:extLst>
            <a:ext uri="{FF2B5EF4-FFF2-40B4-BE49-F238E27FC236}">
              <a16:creationId xmlns:a16="http://schemas.microsoft.com/office/drawing/2014/main" id="{66BD67F5-FB4F-4987-807D-C2AE4DBF0C21}"/>
            </a:ext>
          </a:extLst>
        </xdr:cNvPr>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a:extLst>
            <a:ext uri="{FF2B5EF4-FFF2-40B4-BE49-F238E27FC236}">
              <a16:creationId xmlns:a16="http://schemas.microsoft.com/office/drawing/2014/main" id="{F62750BD-DB03-4E57-B8D5-68B177A810F0}"/>
            </a:ext>
          </a:extLst>
        </xdr:cNvPr>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53" name="n_1mainValue【体育館・プール】&#10;一人当たり面積">
          <a:extLst>
            <a:ext uri="{FF2B5EF4-FFF2-40B4-BE49-F238E27FC236}">
              <a16:creationId xmlns:a16="http://schemas.microsoft.com/office/drawing/2014/main" id="{952BCB13-35A8-45D9-83BF-1DD0D940F828}"/>
            </a:ext>
          </a:extLst>
        </xdr:cNvPr>
        <xdr:cNvSpPr txBox="1"/>
      </xdr:nvSpPr>
      <xdr:spPr>
        <a:xfrm>
          <a:off x="9391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170197</xdr:rowOff>
    </xdr:from>
    <xdr:ext cx="469744" cy="259045"/>
    <xdr:sp macro="" textlink="">
      <xdr:nvSpPr>
        <xdr:cNvPr id="254" name="n_2mainValue【体育館・プール】&#10;一人当たり面積">
          <a:extLst>
            <a:ext uri="{FF2B5EF4-FFF2-40B4-BE49-F238E27FC236}">
              <a16:creationId xmlns:a16="http://schemas.microsoft.com/office/drawing/2014/main" id="{616B2D33-0704-472A-94B3-1E098DF0B002}"/>
            </a:ext>
          </a:extLst>
        </xdr:cNvPr>
        <xdr:cNvSpPr txBox="1"/>
      </xdr:nvSpPr>
      <xdr:spPr>
        <a:xfrm>
          <a:off x="8515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170197</xdr:rowOff>
    </xdr:from>
    <xdr:ext cx="469744" cy="259045"/>
    <xdr:sp macro="" textlink="">
      <xdr:nvSpPr>
        <xdr:cNvPr id="255" name="n_3mainValue【体育館・プール】&#10;一人当たり面積">
          <a:extLst>
            <a:ext uri="{FF2B5EF4-FFF2-40B4-BE49-F238E27FC236}">
              <a16:creationId xmlns:a16="http://schemas.microsoft.com/office/drawing/2014/main" id="{F51A2512-9B15-4CD1-8A2F-D92F674552B6}"/>
            </a:ext>
          </a:extLst>
        </xdr:cNvPr>
        <xdr:cNvSpPr txBox="1"/>
      </xdr:nvSpPr>
      <xdr:spPr>
        <a:xfrm>
          <a:off x="7626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170197</xdr:rowOff>
    </xdr:from>
    <xdr:ext cx="469744" cy="259045"/>
    <xdr:sp macro="" textlink="">
      <xdr:nvSpPr>
        <xdr:cNvPr id="256" name="n_4mainValue【体育館・プール】&#10;一人当たり面積">
          <a:extLst>
            <a:ext uri="{FF2B5EF4-FFF2-40B4-BE49-F238E27FC236}">
              <a16:creationId xmlns:a16="http://schemas.microsoft.com/office/drawing/2014/main" id="{D7EAFE64-63ED-4F05-888A-F820523828A3}"/>
            </a:ext>
          </a:extLst>
        </xdr:cNvPr>
        <xdr:cNvSpPr txBox="1"/>
      </xdr:nvSpPr>
      <xdr:spPr>
        <a:xfrm>
          <a:off x="6737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48BEB543-506F-49DC-863F-2F6731A65C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AAEC222C-3890-4E2D-BB92-EB0D20A72F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9AE52956-4E2A-480D-8FAF-68918CADBB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C77DD18E-6394-4DB0-AD34-77D7B73B42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4E5C87D5-A634-44E0-9876-BF1D63F87F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26743860-9114-4C84-BB52-ED2BF8B3DD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973F8FFF-3B95-4926-BD19-ACBEB3E84A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DEC956F-991F-4819-AACA-EEC41F00FF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5D5D4B20-4DF1-405F-AB35-856B05E6EE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3A2F393-F38A-4F5F-9800-E77D03D013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360EFE4E-DDE5-40C4-977D-1F9DF8C9FF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BFA59212-B3AB-473F-9FAF-96B909CD6E3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a:extLst>
            <a:ext uri="{FF2B5EF4-FFF2-40B4-BE49-F238E27FC236}">
              <a16:creationId xmlns:a16="http://schemas.microsoft.com/office/drawing/2014/main" id="{5ED1E909-4A81-4712-9CA5-F1B39C74E69F}"/>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5CAB1C1D-E74A-49C0-9065-2AFB4FD7AA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10CC73FB-D3B7-44D7-90D5-07526CB5DA0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E3CFD75D-1951-4F9E-8013-9A8AF0F5C9D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18D4D8CD-8036-47FF-83DC-D9081348C73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6C97EE0C-12F1-4733-8471-67CEE22FC7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94A8D69A-8E36-4691-9EB5-603D5736529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4C047006-A501-4394-A2AC-4F715E21DB1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8FAA6CEC-E1BD-4706-8F18-22C7DB7F10F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D83482D1-A819-4F50-A6A6-49A167BB9CC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a:extLst>
            <a:ext uri="{FF2B5EF4-FFF2-40B4-BE49-F238E27FC236}">
              <a16:creationId xmlns:a16="http://schemas.microsoft.com/office/drawing/2014/main" id="{61CE850D-FBA6-4479-B8C2-4E1637A315CA}"/>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43A92ACA-AA4B-427F-A0DB-D7D60F8519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A842B206-BCAF-42A7-8995-E18EF726717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232C4EF6-BCD4-4FCA-B0EF-26EB732703B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a:extLst>
            <a:ext uri="{FF2B5EF4-FFF2-40B4-BE49-F238E27FC236}">
              <a16:creationId xmlns:a16="http://schemas.microsoft.com/office/drawing/2014/main" id="{761E6FF7-5DD2-4078-A2D8-CDE21BE47026}"/>
            </a:ext>
          </a:extLst>
        </xdr:cNvPr>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B4CE1B5F-B9F5-4EAD-B10B-D121F668101D}"/>
            </a:ext>
          </a:extLst>
        </xdr:cNvPr>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a:extLst>
            <a:ext uri="{FF2B5EF4-FFF2-40B4-BE49-F238E27FC236}">
              <a16:creationId xmlns:a16="http://schemas.microsoft.com/office/drawing/2014/main" id="{E847B9A1-C8F7-4BB6-B3B6-DA7020A3457D}"/>
            </a:ext>
          </a:extLst>
        </xdr:cNvPr>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6D98DAEB-61DD-41BA-B0A6-11FC24A38BC4}"/>
            </a:ext>
          </a:extLst>
        </xdr:cNvPr>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a:extLst>
            <a:ext uri="{FF2B5EF4-FFF2-40B4-BE49-F238E27FC236}">
              <a16:creationId xmlns:a16="http://schemas.microsoft.com/office/drawing/2014/main" id="{D3CC6E87-D272-4C65-85B3-D7AA4A8400D7}"/>
            </a:ext>
          </a:extLst>
        </xdr:cNvPr>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62FF65C8-CC19-444E-BE45-3D428B5C1622}"/>
            </a:ext>
          </a:extLst>
        </xdr:cNvPr>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a:extLst>
            <a:ext uri="{FF2B5EF4-FFF2-40B4-BE49-F238E27FC236}">
              <a16:creationId xmlns:a16="http://schemas.microsoft.com/office/drawing/2014/main" id="{633408EE-4A78-498C-8FF1-6938A3858C1F}"/>
            </a:ext>
          </a:extLst>
        </xdr:cNvPr>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a:extLst>
            <a:ext uri="{FF2B5EF4-FFF2-40B4-BE49-F238E27FC236}">
              <a16:creationId xmlns:a16="http://schemas.microsoft.com/office/drawing/2014/main" id="{B1B0D458-B982-42B2-9EAD-EC391220D453}"/>
            </a:ext>
          </a:extLst>
        </xdr:cNvPr>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a:extLst>
            <a:ext uri="{FF2B5EF4-FFF2-40B4-BE49-F238E27FC236}">
              <a16:creationId xmlns:a16="http://schemas.microsoft.com/office/drawing/2014/main" id="{EBE026D0-886F-49D4-AAE3-E1D5C81DCBA0}"/>
            </a:ext>
          </a:extLst>
        </xdr:cNvPr>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a:extLst>
            <a:ext uri="{FF2B5EF4-FFF2-40B4-BE49-F238E27FC236}">
              <a16:creationId xmlns:a16="http://schemas.microsoft.com/office/drawing/2014/main" id="{1D60CAA8-B420-4CC9-922B-790E5AAA7D17}"/>
            </a:ext>
          </a:extLst>
        </xdr:cNvPr>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a:extLst>
            <a:ext uri="{FF2B5EF4-FFF2-40B4-BE49-F238E27FC236}">
              <a16:creationId xmlns:a16="http://schemas.microsoft.com/office/drawing/2014/main" id="{6D96B3E8-263F-45CA-8348-90ED898C5662}"/>
            </a:ext>
          </a:extLst>
        </xdr:cNvPr>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4E9C809-BCEB-435A-A835-FB11795114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782B92F-D4F6-4792-A1CE-D9125F21E7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855C0D4-4468-42AE-A3B2-D0DA2DD336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1B0E0B-9375-4C3E-A9DA-2DB2726DF4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853EB8B-F596-44B6-B6DB-EB46D01B59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157118</xdr:rowOff>
    </xdr:from>
    <xdr:to>
      <xdr:col>24</xdr:col>
      <xdr:colOff>114300</xdr:colOff>
      <xdr:row>81</xdr:row>
      <xdr:rowOff>87268</xdr:rowOff>
    </xdr:to>
    <xdr:sp macro="" textlink="">
      <xdr:nvSpPr>
        <xdr:cNvPr id="299" name="楕円 298">
          <a:extLst>
            <a:ext uri="{FF2B5EF4-FFF2-40B4-BE49-F238E27FC236}">
              <a16:creationId xmlns:a16="http://schemas.microsoft.com/office/drawing/2014/main" id="{6C26DA1A-4513-48AD-AACF-3AC00D2075C4}"/>
            </a:ext>
          </a:extLst>
        </xdr:cNvPr>
        <xdr:cNvSpPr/>
      </xdr:nvSpPr>
      <xdr:spPr>
        <a:xfrm>
          <a:off x="4584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135545</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B3BA7DE4-FB7B-4B50-966D-597876DD4D17}"/>
            </a:ext>
          </a:extLst>
        </xdr:cNvPr>
        <xdr:cNvSpPr txBox="1"/>
      </xdr:nvSpPr>
      <xdr:spPr>
        <a:xfrm>
          <a:off x="4673600"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82006</xdr:rowOff>
    </xdr:from>
    <xdr:to>
      <xdr:col>20</xdr:col>
      <xdr:colOff>38100</xdr:colOff>
      <xdr:row>81</xdr:row>
      <xdr:rowOff>12156</xdr:rowOff>
    </xdr:to>
    <xdr:sp macro="" textlink="">
      <xdr:nvSpPr>
        <xdr:cNvPr id="301" name="楕円 300">
          <a:extLst>
            <a:ext uri="{FF2B5EF4-FFF2-40B4-BE49-F238E27FC236}">
              <a16:creationId xmlns:a16="http://schemas.microsoft.com/office/drawing/2014/main" id="{7568458E-F4EA-4D2F-98C9-04A0573DBDFE}"/>
            </a:ext>
          </a:extLst>
        </xdr:cNvPr>
        <xdr:cNvSpPr/>
      </xdr:nvSpPr>
      <xdr:spPr>
        <a:xfrm>
          <a:off x="3746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132806</xdr:rowOff>
    </xdr:from>
    <xdr:to>
      <xdr:col>24</xdr:col>
      <xdr:colOff>63500</xdr:colOff>
      <xdr:row>81</xdr:row>
      <xdr:rowOff>36468</xdr:rowOff>
    </xdr:to>
    <xdr:cxnSp macro="">
      <xdr:nvCxnSpPr>
        <xdr:cNvPr id="302" name="直線コネクタ 301">
          <a:extLst>
            <a:ext uri="{FF2B5EF4-FFF2-40B4-BE49-F238E27FC236}">
              <a16:creationId xmlns:a16="http://schemas.microsoft.com/office/drawing/2014/main" id="{F767D8D7-7DC0-45F4-8F36-D9754E5E9C17}"/>
            </a:ext>
          </a:extLst>
        </xdr:cNvPr>
        <xdr:cNvCxnSpPr/>
      </xdr:nvCxnSpPr>
      <xdr:spPr>
        <a:xfrm>
          <a:off x="3797300" y="138488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303" name="楕円 302">
          <a:extLst>
            <a:ext uri="{FF2B5EF4-FFF2-40B4-BE49-F238E27FC236}">
              <a16:creationId xmlns:a16="http://schemas.microsoft.com/office/drawing/2014/main" id="{3F06714D-39C8-4899-A66A-2CDFA93C07B4}"/>
            </a:ext>
          </a:extLst>
        </xdr:cNvPr>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132806</xdr:rowOff>
    </xdr:to>
    <xdr:cxnSp macro="">
      <xdr:nvCxnSpPr>
        <xdr:cNvPr id="304" name="直線コネクタ 303">
          <a:extLst>
            <a:ext uri="{FF2B5EF4-FFF2-40B4-BE49-F238E27FC236}">
              <a16:creationId xmlns:a16="http://schemas.microsoft.com/office/drawing/2014/main" id="{6A99B2E5-0069-4D50-A407-D8B84DCA6D41}"/>
            </a:ext>
          </a:extLst>
        </xdr:cNvPr>
        <xdr:cNvCxnSpPr/>
      </xdr:nvCxnSpPr>
      <xdr:spPr>
        <a:xfrm>
          <a:off x="2908300" y="137769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116295</xdr:rowOff>
    </xdr:from>
    <xdr:to>
      <xdr:col>10</xdr:col>
      <xdr:colOff>165100</xdr:colOff>
      <xdr:row>80</xdr:row>
      <xdr:rowOff>46445</xdr:rowOff>
    </xdr:to>
    <xdr:sp macro="" textlink="">
      <xdr:nvSpPr>
        <xdr:cNvPr id="305" name="楕円 304">
          <a:extLst>
            <a:ext uri="{FF2B5EF4-FFF2-40B4-BE49-F238E27FC236}">
              <a16:creationId xmlns:a16="http://schemas.microsoft.com/office/drawing/2014/main" id="{9FB74373-F909-40B1-B4BA-F2162399D8DB}"/>
            </a:ext>
          </a:extLst>
        </xdr:cNvPr>
        <xdr:cNvSpPr/>
      </xdr:nvSpPr>
      <xdr:spPr>
        <a:xfrm>
          <a:off x="1968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80</xdr:row>
      <xdr:rowOff>60961</xdr:rowOff>
    </xdr:to>
    <xdr:cxnSp macro="">
      <xdr:nvCxnSpPr>
        <xdr:cNvPr id="306" name="直線コネクタ 305">
          <a:extLst>
            <a:ext uri="{FF2B5EF4-FFF2-40B4-BE49-F238E27FC236}">
              <a16:creationId xmlns:a16="http://schemas.microsoft.com/office/drawing/2014/main" id="{6DFAC22E-ABB2-4398-924A-FA277EC13FF9}"/>
            </a:ext>
          </a:extLst>
        </xdr:cNvPr>
        <xdr:cNvCxnSpPr/>
      </xdr:nvCxnSpPr>
      <xdr:spPr>
        <a:xfrm>
          <a:off x="2019300" y="137116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41184</xdr:rowOff>
    </xdr:from>
    <xdr:to>
      <xdr:col>6</xdr:col>
      <xdr:colOff>38100</xdr:colOff>
      <xdr:row>79</xdr:row>
      <xdr:rowOff>142784</xdr:rowOff>
    </xdr:to>
    <xdr:sp macro="" textlink="">
      <xdr:nvSpPr>
        <xdr:cNvPr id="307" name="楕円 306">
          <a:extLst>
            <a:ext uri="{FF2B5EF4-FFF2-40B4-BE49-F238E27FC236}">
              <a16:creationId xmlns:a16="http://schemas.microsoft.com/office/drawing/2014/main" id="{63F4870F-39DF-4B89-9AED-7AF8902D4BE4}"/>
            </a:ext>
          </a:extLst>
        </xdr:cNvPr>
        <xdr:cNvSpPr/>
      </xdr:nvSpPr>
      <xdr:spPr>
        <a:xfrm>
          <a:off x="1079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91984</xdr:rowOff>
    </xdr:from>
    <xdr:to>
      <xdr:col>10</xdr:col>
      <xdr:colOff>114300</xdr:colOff>
      <xdr:row>79</xdr:row>
      <xdr:rowOff>167095</xdr:rowOff>
    </xdr:to>
    <xdr:cxnSp macro="">
      <xdr:nvCxnSpPr>
        <xdr:cNvPr id="308" name="直線コネクタ 307">
          <a:extLst>
            <a:ext uri="{FF2B5EF4-FFF2-40B4-BE49-F238E27FC236}">
              <a16:creationId xmlns:a16="http://schemas.microsoft.com/office/drawing/2014/main" id="{FFBB7FBA-E4AB-40AD-96DD-E3ECD79A9F95}"/>
            </a:ext>
          </a:extLst>
        </xdr:cNvPr>
        <xdr:cNvCxnSpPr/>
      </xdr:nvCxnSpPr>
      <xdr:spPr>
        <a:xfrm>
          <a:off x="1130300" y="1363653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a:extLst>
            <a:ext uri="{FF2B5EF4-FFF2-40B4-BE49-F238E27FC236}">
              <a16:creationId xmlns:a16="http://schemas.microsoft.com/office/drawing/2014/main" id="{135D6CCD-B8BA-452F-9385-5770AF94CF04}"/>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a:extLst>
            <a:ext uri="{FF2B5EF4-FFF2-40B4-BE49-F238E27FC236}">
              <a16:creationId xmlns:a16="http://schemas.microsoft.com/office/drawing/2014/main" id="{A3B65983-1482-479C-B8B0-75974C369F3E}"/>
            </a:ext>
          </a:extLst>
        </xdr:cNvPr>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a:extLst>
            <a:ext uri="{FF2B5EF4-FFF2-40B4-BE49-F238E27FC236}">
              <a16:creationId xmlns:a16="http://schemas.microsoft.com/office/drawing/2014/main" id="{F3C543F2-A1AA-4D17-89C2-0E41A849E162}"/>
            </a:ext>
          </a:extLst>
        </xdr:cNvPr>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2" name="n_4aveValue【福祉施設】&#10;有形固定資産減価償却率">
          <a:extLst>
            <a:ext uri="{FF2B5EF4-FFF2-40B4-BE49-F238E27FC236}">
              <a16:creationId xmlns:a16="http://schemas.microsoft.com/office/drawing/2014/main" id="{55018747-BE7E-49DC-A136-C4BFD7E3F038}"/>
            </a:ext>
          </a:extLst>
        </xdr:cNvPr>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3283</xdr:rowOff>
    </xdr:from>
    <xdr:ext cx="405111" cy="259045"/>
    <xdr:sp macro="" textlink="">
      <xdr:nvSpPr>
        <xdr:cNvPr id="313" name="n_1mainValue【福祉施設】&#10;有形固定資産減価償却率">
          <a:extLst>
            <a:ext uri="{FF2B5EF4-FFF2-40B4-BE49-F238E27FC236}">
              <a16:creationId xmlns:a16="http://schemas.microsoft.com/office/drawing/2014/main" id="{33E9DEC5-7F3D-4A6C-8D98-F72E67D9FD65}"/>
            </a:ext>
          </a:extLst>
        </xdr:cNvPr>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4" name="n_2mainValue【福祉施設】&#10;有形固定資産減価償却率">
          <a:extLst>
            <a:ext uri="{FF2B5EF4-FFF2-40B4-BE49-F238E27FC236}">
              <a16:creationId xmlns:a16="http://schemas.microsoft.com/office/drawing/2014/main" id="{487E2123-BF1B-4961-9B80-9E6A63B8A82E}"/>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62972</xdr:rowOff>
    </xdr:from>
    <xdr:ext cx="405111" cy="259045"/>
    <xdr:sp macro="" textlink="">
      <xdr:nvSpPr>
        <xdr:cNvPr id="315" name="n_3mainValue【福祉施設】&#10;有形固定資産減価償却率">
          <a:extLst>
            <a:ext uri="{FF2B5EF4-FFF2-40B4-BE49-F238E27FC236}">
              <a16:creationId xmlns:a16="http://schemas.microsoft.com/office/drawing/2014/main" id="{CDE88255-52A3-4693-BD37-655F77958D78}"/>
            </a:ext>
          </a:extLst>
        </xdr:cNvPr>
        <xdr:cNvSpPr txBox="1"/>
      </xdr:nvSpPr>
      <xdr:spPr>
        <a:xfrm>
          <a:off x="1816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133911</xdr:rowOff>
    </xdr:from>
    <xdr:ext cx="405111" cy="259045"/>
    <xdr:sp macro="" textlink="">
      <xdr:nvSpPr>
        <xdr:cNvPr id="316" name="n_4mainValue【福祉施設】&#10;有形固定資産減価償却率">
          <a:extLst>
            <a:ext uri="{FF2B5EF4-FFF2-40B4-BE49-F238E27FC236}">
              <a16:creationId xmlns:a16="http://schemas.microsoft.com/office/drawing/2014/main" id="{BC89F38E-8B04-41D1-B8A0-F8673EFCD0AD}"/>
            </a:ext>
          </a:extLst>
        </xdr:cNvPr>
        <xdr:cNvSpPr txBox="1"/>
      </xdr:nvSpPr>
      <xdr:spPr>
        <a:xfrm>
          <a:off x="927744" y="1367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BF605317-D1BA-451C-B22D-44BEE7EC57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E6A8C20B-5ABC-4B63-8829-A54E1C7A6B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757D3D42-04C0-414A-A550-9820CE1DE5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9E3717BA-298C-4D50-880D-68DC1E3A68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E39A51D-53FB-44A4-8D4F-0DDD23D18E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2E8A68EE-7976-483B-B7F8-E8E4DF3CB1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E7875AD8-BD97-4ED5-9628-D1BCA4C65D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4BC7D38A-2491-43ED-8498-493F4B7A4D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6C119280-A976-40AC-A31B-433FAD8801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FDC13A2C-00C2-4045-9C5A-3BE0A45DD9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a:extLst>
            <a:ext uri="{FF2B5EF4-FFF2-40B4-BE49-F238E27FC236}">
              <a16:creationId xmlns:a16="http://schemas.microsoft.com/office/drawing/2014/main" id="{433C787B-FE4B-46B0-948F-63F33A04F4A8}"/>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a:extLst>
            <a:ext uri="{FF2B5EF4-FFF2-40B4-BE49-F238E27FC236}">
              <a16:creationId xmlns:a16="http://schemas.microsoft.com/office/drawing/2014/main" id="{92020DC9-5F4E-4996-93A2-8D31A100A697}"/>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38727F19-83F1-4153-B3DE-D2271A19A97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54C63B58-386C-4F29-AAFA-E473D6517F1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a:extLst>
            <a:ext uri="{FF2B5EF4-FFF2-40B4-BE49-F238E27FC236}">
              <a16:creationId xmlns:a16="http://schemas.microsoft.com/office/drawing/2014/main" id="{40F9A1C0-D743-446C-AC87-7AD595C730E2}"/>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a:extLst>
            <a:ext uri="{FF2B5EF4-FFF2-40B4-BE49-F238E27FC236}">
              <a16:creationId xmlns:a16="http://schemas.microsoft.com/office/drawing/2014/main" id="{EFFDD53F-0663-4FF4-9975-44E68C0941B3}"/>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410FC3B9-D655-4D34-AFDD-89C6970C59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92F035D-D303-4D22-B34B-C15830C9FDA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a:extLst>
            <a:ext uri="{FF2B5EF4-FFF2-40B4-BE49-F238E27FC236}">
              <a16:creationId xmlns:a16="http://schemas.microsoft.com/office/drawing/2014/main" id="{2BED806F-F6BA-41A9-B8FC-21812F45CE62}"/>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a:extLst>
            <a:ext uri="{FF2B5EF4-FFF2-40B4-BE49-F238E27FC236}">
              <a16:creationId xmlns:a16="http://schemas.microsoft.com/office/drawing/2014/main" id="{E4041EAA-15AD-4073-B286-A72F86EEDE75}"/>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B885E67C-92B8-49C4-B1BF-09473EB5CC8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BAABD99D-EB87-4A71-B490-462561A5C52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a:extLst>
            <a:ext uri="{FF2B5EF4-FFF2-40B4-BE49-F238E27FC236}">
              <a16:creationId xmlns:a16="http://schemas.microsoft.com/office/drawing/2014/main" id="{08F47E03-B0CC-423C-AC13-F19768804629}"/>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a:extLst>
            <a:ext uri="{FF2B5EF4-FFF2-40B4-BE49-F238E27FC236}">
              <a16:creationId xmlns:a16="http://schemas.microsoft.com/office/drawing/2014/main" id="{04AA9138-19DD-424E-87A8-99DC9423EFEF}"/>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2E690F2-CC67-4606-9136-8158B462EA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05084C2-F05C-429F-A74C-414FD76E26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AE39DB3B-8A51-4B5A-BB09-4E48D0A412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a:extLst>
            <a:ext uri="{FF2B5EF4-FFF2-40B4-BE49-F238E27FC236}">
              <a16:creationId xmlns:a16="http://schemas.microsoft.com/office/drawing/2014/main" id="{EE91DE2F-DF31-4BBD-B59F-AC3DADF7188D}"/>
            </a:ext>
          </a:extLst>
        </xdr:cNvPr>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a:extLst>
            <a:ext uri="{FF2B5EF4-FFF2-40B4-BE49-F238E27FC236}">
              <a16:creationId xmlns:a16="http://schemas.microsoft.com/office/drawing/2014/main" id="{6B38276E-BA01-4636-9C31-FC82C04D6A89}"/>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a:extLst>
            <a:ext uri="{FF2B5EF4-FFF2-40B4-BE49-F238E27FC236}">
              <a16:creationId xmlns:a16="http://schemas.microsoft.com/office/drawing/2014/main" id="{88FE2A40-E7CA-4ADB-BA13-A5CE81685FC2}"/>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a:extLst>
            <a:ext uri="{FF2B5EF4-FFF2-40B4-BE49-F238E27FC236}">
              <a16:creationId xmlns:a16="http://schemas.microsoft.com/office/drawing/2014/main" id="{3C8C41BB-2303-4DEC-8503-531C4BBE839E}"/>
            </a:ext>
          </a:extLst>
        </xdr:cNvPr>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a:extLst>
            <a:ext uri="{FF2B5EF4-FFF2-40B4-BE49-F238E27FC236}">
              <a16:creationId xmlns:a16="http://schemas.microsoft.com/office/drawing/2014/main" id="{436D3B12-3BA0-47BF-9BA3-BF1134147623}"/>
            </a:ext>
          </a:extLst>
        </xdr:cNvPr>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a:extLst>
            <a:ext uri="{FF2B5EF4-FFF2-40B4-BE49-F238E27FC236}">
              <a16:creationId xmlns:a16="http://schemas.microsoft.com/office/drawing/2014/main" id="{536192FA-F361-477C-B57D-74F108ABDECA}"/>
            </a:ext>
          </a:extLst>
        </xdr:cNvPr>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a:extLst>
            <a:ext uri="{FF2B5EF4-FFF2-40B4-BE49-F238E27FC236}">
              <a16:creationId xmlns:a16="http://schemas.microsoft.com/office/drawing/2014/main" id="{04E7A395-37D4-4C9D-B8B5-92CFCC8AD737}"/>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a:extLst>
            <a:ext uri="{FF2B5EF4-FFF2-40B4-BE49-F238E27FC236}">
              <a16:creationId xmlns:a16="http://schemas.microsoft.com/office/drawing/2014/main" id="{17481576-F894-4FEF-B09B-FA8F557E0218}"/>
            </a:ext>
          </a:extLst>
        </xdr:cNvPr>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a:extLst>
            <a:ext uri="{FF2B5EF4-FFF2-40B4-BE49-F238E27FC236}">
              <a16:creationId xmlns:a16="http://schemas.microsoft.com/office/drawing/2014/main" id="{C3E967CD-2EA1-4CF3-9F2D-FB3D6DC28949}"/>
            </a:ext>
          </a:extLst>
        </xdr:cNvPr>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a:extLst>
            <a:ext uri="{FF2B5EF4-FFF2-40B4-BE49-F238E27FC236}">
              <a16:creationId xmlns:a16="http://schemas.microsoft.com/office/drawing/2014/main" id="{506EE637-147F-4B47-8619-266047FF4E8A}"/>
            </a:ext>
          </a:extLst>
        </xdr:cNvPr>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a:extLst>
            <a:ext uri="{FF2B5EF4-FFF2-40B4-BE49-F238E27FC236}">
              <a16:creationId xmlns:a16="http://schemas.microsoft.com/office/drawing/2014/main" id="{BD373BB8-CFCB-4698-BD2E-8BBE8A1CAB72}"/>
            </a:ext>
          </a:extLst>
        </xdr:cNvPr>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A1699FE-374F-4454-B599-5065E11C25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A8D0E67-D718-4027-A2F8-B4498EADB1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8A0181-486D-4A0B-97D8-965F416171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967BFDC-18B9-4544-98EC-8D610D417D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A5A14E-9277-43D6-BB84-C4AEEEFE61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60" name="楕円 359">
          <a:extLst>
            <a:ext uri="{FF2B5EF4-FFF2-40B4-BE49-F238E27FC236}">
              <a16:creationId xmlns:a16="http://schemas.microsoft.com/office/drawing/2014/main" id="{B8D0D50B-FDCF-42A6-912D-7D7B2C06A5C2}"/>
            </a:ext>
          </a:extLst>
        </xdr:cNvPr>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61" name="【福祉施設】&#10;一人当たり面積該当値テキスト">
          <a:extLst>
            <a:ext uri="{FF2B5EF4-FFF2-40B4-BE49-F238E27FC236}">
              <a16:creationId xmlns:a16="http://schemas.microsoft.com/office/drawing/2014/main" id="{48B83DCD-C666-497A-AD63-D2310984E4EF}"/>
            </a:ext>
          </a:extLst>
        </xdr:cNvPr>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2" name="楕円 361">
          <a:extLst>
            <a:ext uri="{FF2B5EF4-FFF2-40B4-BE49-F238E27FC236}">
              <a16:creationId xmlns:a16="http://schemas.microsoft.com/office/drawing/2014/main" id="{ADC9D839-F473-4191-BCA8-6DAFD144B100}"/>
            </a:ext>
          </a:extLst>
        </xdr:cNvPr>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63" name="直線コネクタ 362">
          <a:extLst>
            <a:ext uri="{FF2B5EF4-FFF2-40B4-BE49-F238E27FC236}">
              <a16:creationId xmlns:a16="http://schemas.microsoft.com/office/drawing/2014/main" id="{F4A3EA42-FEEB-4DE0-9754-5DB6D00D984C}"/>
            </a:ext>
          </a:extLst>
        </xdr:cNvPr>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64" name="楕円 363">
          <a:extLst>
            <a:ext uri="{FF2B5EF4-FFF2-40B4-BE49-F238E27FC236}">
              <a16:creationId xmlns:a16="http://schemas.microsoft.com/office/drawing/2014/main" id="{45BC467E-C959-4D4B-B711-7F158D8240F2}"/>
            </a:ext>
          </a:extLst>
        </xdr:cNvPr>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65" name="直線コネクタ 364">
          <a:extLst>
            <a:ext uri="{FF2B5EF4-FFF2-40B4-BE49-F238E27FC236}">
              <a16:creationId xmlns:a16="http://schemas.microsoft.com/office/drawing/2014/main" id="{7C442BD5-28BA-429A-A00E-7C64A3309CB9}"/>
            </a:ext>
          </a:extLst>
        </xdr:cNvPr>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66" name="楕円 365">
          <a:extLst>
            <a:ext uri="{FF2B5EF4-FFF2-40B4-BE49-F238E27FC236}">
              <a16:creationId xmlns:a16="http://schemas.microsoft.com/office/drawing/2014/main" id="{00C7EDB5-ACA9-4F1A-81AB-F4E32B23E7E3}"/>
            </a:ext>
          </a:extLst>
        </xdr:cNvPr>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67" name="直線コネクタ 366">
          <a:extLst>
            <a:ext uri="{FF2B5EF4-FFF2-40B4-BE49-F238E27FC236}">
              <a16:creationId xmlns:a16="http://schemas.microsoft.com/office/drawing/2014/main" id="{E707ECCB-0396-45A3-A581-778FCD1CE97E}"/>
            </a:ext>
          </a:extLst>
        </xdr:cNvPr>
        <xdr:cNvCxnSpPr/>
      </xdr:nvCxnSpPr>
      <xdr:spPr>
        <a:xfrm>
          <a:off x="7861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8" name="楕円 367">
          <a:extLst>
            <a:ext uri="{FF2B5EF4-FFF2-40B4-BE49-F238E27FC236}">
              <a16:creationId xmlns:a16="http://schemas.microsoft.com/office/drawing/2014/main" id="{76C11282-A984-4B26-A07F-A18B793D8DCA}"/>
            </a:ext>
          </a:extLst>
        </xdr:cNvPr>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9" name="直線コネクタ 368">
          <a:extLst>
            <a:ext uri="{FF2B5EF4-FFF2-40B4-BE49-F238E27FC236}">
              <a16:creationId xmlns:a16="http://schemas.microsoft.com/office/drawing/2014/main" id="{BF29D697-8644-4DC4-B37B-5F60649409E3}"/>
            </a:ext>
          </a:extLst>
        </xdr:cNvPr>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a:extLst>
            <a:ext uri="{FF2B5EF4-FFF2-40B4-BE49-F238E27FC236}">
              <a16:creationId xmlns:a16="http://schemas.microsoft.com/office/drawing/2014/main" id="{738AD9BF-542D-45C3-AB0B-D42FDEE74C48}"/>
            </a:ext>
          </a:extLst>
        </xdr:cNvPr>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a:extLst>
            <a:ext uri="{FF2B5EF4-FFF2-40B4-BE49-F238E27FC236}">
              <a16:creationId xmlns:a16="http://schemas.microsoft.com/office/drawing/2014/main" id="{2534780C-7606-447B-8190-AB7A2A01F734}"/>
            </a:ext>
          </a:extLst>
        </xdr:cNvPr>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a:extLst>
            <a:ext uri="{FF2B5EF4-FFF2-40B4-BE49-F238E27FC236}">
              <a16:creationId xmlns:a16="http://schemas.microsoft.com/office/drawing/2014/main" id="{E9F713A0-047B-4D51-A024-57E21145611C}"/>
            </a:ext>
          </a:extLst>
        </xdr:cNvPr>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a:extLst>
            <a:ext uri="{FF2B5EF4-FFF2-40B4-BE49-F238E27FC236}">
              <a16:creationId xmlns:a16="http://schemas.microsoft.com/office/drawing/2014/main" id="{E1876891-70A7-4515-8442-B15937C6260B}"/>
            </a:ext>
          </a:extLst>
        </xdr:cNvPr>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74" name="n_1mainValue【福祉施設】&#10;一人当たり面積">
          <a:extLst>
            <a:ext uri="{FF2B5EF4-FFF2-40B4-BE49-F238E27FC236}">
              <a16:creationId xmlns:a16="http://schemas.microsoft.com/office/drawing/2014/main" id="{FA7932AB-354E-4C18-8364-CCA7B08FCCB2}"/>
            </a:ext>
          </a:extLst>
        </xdr:cNvPr>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5" name="n_2mainValue【福祉施設】&#10;一人当たり面積">
          <a:extLst>
            <a:ext uri="{FF2B5EF4-FFF2-40B4-BE49-F238E27FC236}">
              <a16:creationId xmlns:a16="http://schemas.microsoft.com/office/drawing/2014/main" id="{AE49C355-10D3-4474-A7C1-1B2EB87B757D}"/>
            </a:ext>
          </a:extLst>
        </xdr:cNvPr>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76" name="n_3mainValue【福祉施設】&#10;一人当たり面積">
          <a:extLst>
            <a:ext uri="{FF2B5EF4-FFF2-40B4-BE49-F238E27FC236}">
              <a16:creationId xmlns:a16="http://schemas.microsoft.com/office/drawing/2014/main" id="{C0AF4FE7-07B2-46D0-B5CD-77ACD7218E9B}"/>
            </a:ext>
          </a:extLst>
        </xdr:cNvPr>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7" name="n_4mainValue【福祉施設】&#10;一人当たり面積">
          <a:extLst>
            <a:ext uri="{FF2B5EF4-FFF2-40B4-BE49-F238E27FC236}">
              <a16:creationId xmlns:a16="http://schemas.microsoft.com/office/drawing/2014/main" id="{6E6237FE-C38B-4BE8-B773-DE031E757F16}"/>
            </a:ext>
          </a:extLst>
        </xdr:cNvPr>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5D4B5F7-7722-4CC0-9720-AA74CF852E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793E8BC0-DB1F-471A-B416-2001C76980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6C5BFC9-3941-43E8-9529-95CC5B71C7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532F5B8-EA5C-444D-AF6D-A1D2A28B5D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EFEC8CD-09F6-4DC6-AB2F-0DB1CA12A9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B2FFCEA-78E9-494A-B3BA-2B1A74B907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1C21765-7978-4C19-BD85-D34C0D8FF6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DAB2F48-A925-4104-BFC2-A244B0F0BBB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A3F3F776-CFF6-4B28-80DE-8D0C073AF7A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BE83BF12-6C13-45BA-9C25-C5210127380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B4756054-558A-4338-9E17-978A484D07A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C8304BCB-DA1D-41A5-9C88-7A1E53DEF85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41ADA6A8-5D3D-46B7-A1BD-03FCBB80009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D0D2FDDF-0248-4F4F-B97A-0B8CBE5C858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18A5ACFF-2BCB-454F-B3FA-8109DA5813E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F26E75D9-8CDE-4D54-B8ED-685FD034C0A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4A40868B-04EC-451A-B6F3-BE94FDB1595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F06484B9-86CA-4AA0-A211-C6E5B584ED1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25216E89-D203-4318-99E2-75D72BD3E3B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B17FE3CA-2380-49C7-BB81-9B5541749E9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75E18355-DE8E-4D91-81A7-0DD39A47868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A50627DB-55A2-4534-BE23-915B7C949E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4021AD6-9241-47C7-8763-591CEC7AAC1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810EDFCD-F475-41F9-AA1E-C8FD0882799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C5E2AB4D-79C7-4F15-B2D7-18A666274012}"/>
            </a:ext>
          </a:extLst>
        </xdr:cNvPr>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C97892FE-4AA5-4181-9893-F4933D8CA3DD}"/>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BB57AA2F-1ED4-4C0B-B921-D5C9BE6C1929}"/>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D88FB8F-F5EC-4E2D-8B26-99352DD581FC}"/>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a:extLst>
            <a:ext uri="{FF2B5EF4-FFF2-40B4-BE49-F238E27FC236}">
              <a16:creationId xmlns:a16="http://schemas.microsoft.com/office/drawing/2014/main" id="{090B7400-B88E-4F3B-AE2F-1EE9C6647DF1}"/>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752B9610-82E8-4EF2-ABE9-E3A1FCFB50B6}"/>
            </a:ext>
          </a:extLst>
        </xdr:cNvPr>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a:extLst>
            <a:ext uri="{FF2B5EF4-FFF2-40B4-BE49-F238E27FC236}">
              <a16:creationId xmlns:a16="http://schemas.microsoft.com/office/drawing/2014/main" id="{173EB87E-4945-4E28-8CAC-5DDE3F1145DD}"/>
            </a:ext>
          </a:extLst>
        </xdr:cNvPr>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a:extLst>
            <a:ext uri="{FF2B5EF4-FFF2-40B4-BE49-F238E27FC236}">
              <a16:creationId xmlns:a16="http://schemas.microsoft.com/office/drawing/2014/main" id="{2D8C3D5A-B6F9-4140-AE45-6058147A1320}"/>
            </a:ext>
          </a:extLst>
        </xdr:cNvPr>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a:extLst>
            <a:ext uri="{FF2B5EF4-FFF2-40B4-BE49-F238E27FC236}">
              <a16:creationId xmlns:a16="http://schemas.microsoft.com/office/drawing/2014/main" id="{34E1E986-1450-4C21-803F-79CC1971D352}"/>
            </a:ext>
          </a:extLst>
        </xdr:cNvPr>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a:extLst>
            <a:ext uri="{FF2B5EF4-FFF2-40B4-BE49-F238E27FC236}">
              <a16:creationId xmlns:a16="http://schemas.microsoft.com/office/drawing/2014/main" id="{BADC76FC-06D7-4A75-9FDA-F036EE7541CB}"/>
            </a:ext>
          </a:extLst>
        </xdr:cNvPr>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a:extLst>
            <a:ext uri="{FF2B5EF4-FFF2-40B4-BE49-F238E27FC236}">
              <a16:creationId xmlns:a16="http://schemas.microsoft.com/office/drawing/2014/main" id="{2AB53E34-CD74-4A5A-B917-E2A04B71C154}"/>
            </a:ext>
          </a:extLst>
        </xdr:cNvPr>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70560C3-D7B0-4021-991B-A8EBFD0B307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163E7D9-6EF5-4A91-BBC2-FF7FFF80978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77B424E-1D19-4317-9374-04950890307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A2C9EAE-315C-4B34-BA17-079C4BE3BE1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83D95B4-5634-48CD-A1F9-DF20703BA7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95886</xdr:rowOff>
    </xdr:from>
    <xdr:to>
      <xdr:col>24</xdr:col>
      <xdr:colOff>114300</xdr:colOff>
      <xdr:row>109</xdr:row>
      <xdr:rowOff>26036</xdr:rowOff>
    </xdr:to>
    <xdr:sp macro="" textlink="">
      <xdr:nvSpPr>
        <xdr:cNvPr id="418" name="楕円 417">
          <a:extLst>
            <a:ext uri="{FF2B5EF4-FFF2-40B4-BE49-F238E27FC236}">
              <a16:creationId xmlns:a16="http://schemas.microsoft.com/office/drawing/2014/main" id="{C7B5149C-DB60-4420-B561-8B04F647AE2C}"/>
            </a:ext>
          </a:extLst>
        </xdr:cNvPr>
        <xdr:cNvSpPr/>
      </xdr:nvSpPr>
      <xdr:spPr>
        <a:xfrm>
          <a:off x="4584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10813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2459588B-8170-449C-B17B-81560EB9D93B}"/>
            </a:ext>
          </a:extLst>
        </xdr:cNvPr>
        <xdr:cNvSpPr txBox="1"/>
      </xdr:nvSpPr>
      <xdr:spPr>
        <a:xfrm>
          <a:off x="4673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95886</xdr:rowOff>
    </xdr:from>
    <xdr:to>
      <xdr:col>20</xdr:col>
      <xdr:colOff>38100</xdr:colOff>
      <xdr:row>109</xdr:row>
      <xdr:rowOff>26036</xdr:rowOff>
    </xdr:to>
    <xdr:sp macro="" textlink="">
      <xdr:nvSpPr>
        <xdr:cNvPr id="420" name="楕円 419">
          <a:extLst>
            <a:ext uri="{FF2B5EF4-FFF2-40B4-BE49-F238E27FC236}">
              <a16:creationId xmlns:a16="http://schemas.microsoft.com/office/drawing/2014/main" id="{504BE4D1-383C-4D7F-871A-D24633BA97BF}"/>
            </a:ext>
          </a:extLst>
        </xdr:cNvPr>
        <xdr:cNvSpPr/>
      </xdr:nvSpPr>
      <xdr:spPr>
        <a:xfrm>
          <a:off x="3746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146686</xdr:rowOff>
    </xdr:from>
    <xdr:to>
      <xdr:col>24</xdr:col>
      <xdr:colOff>63500</xdr:colOff>
      <xdr:row>108</xdr:row>
      <xdr:rowOff>146686</xdr:rowOff>
    </xdr:to>
    <xdr:cxnSp macro="">
      <xdr:nvCxnSpPr>
        <xdr:cNvPr id="421" name="直線コネクタ 420">
          <a:extLst>
            <a:ext uri="{FF2B5EF4-FFF2-40B4-BE49-F238E27FC236}">
              <a16:creationId xmlns:a16="http://schemas.microsoft.com/office/drawing/2014/main" id="{24F26F03-CFD5-44CC-8E2A-D480AD459E49}"/>
            </a:ext>
          </a:extLst>
        </xdr:cNvPr>
        <xdr:cNvCxnSpPr/>
      </xdr:nvCxnSpPr>
      <xdr:spPr>
        <a:xfrm>
          <a:off x="3797300" y="18663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95886</xdr:rowOff>
    </xdr:from>
    <xdr:to>
      <xdr:col>15</xdr:col>
      <xdr:colOff>101600</xdr:colOff>
      <xdr:row>109</xdr:row>
      <xdr:rowOff>26036</xdr:rowOff>
    </xdr:to>
    <xdr:sp macro="" textlink="">
      <xdr:nvSpPr>
        <xdr:cNvPr id="422" name="楕円 421">
          <a:extLst>
            <a:ext uri="{FF2B5EF4-FFF2-40B4-BE49-F238E27FC236}">
              <a16:creationId xmlns:a16="http://schemas.microsoft.com/office/drawing/2014/main" id="{62D4BA89-AF75-4BCA-967C-9E4EE5A83D2F}"/>
            </a:ext>
          </a:extLst>
        </xdr:cNvPr>
        <xdr:cNvSpPr/>
      </xdr:nvSpPr>
      <xdr:spPr>
        <a:xfrm>
          <a:off x="2857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146686</xdr:rowOff>
    </xdr:from>
    <xdr:to>
      <xdr:col>19</xdr:col>
      <xdr:colOff>177800</xdr:colOff>
      <xdr:row>108</xdr:row>
      <xdr:rowOff>146686</xdr:rowOff>
    </xdr:to>
    <xdr:cxnSp macro="">
      <xdr:nvCxnSpPr>
        <xdr:cNvPr id="423" name="直線コネクタ 422">
          <a:extLst>
            <a:ext uri="{FF2B5EF4-FFF2-40B4-BE49-F238E27FC236}">
              <a16:creationId xmlns:a16="http://schemas.microsoft.com/office/drawing/2014/main" id="{650A6F84-FC99-4897-B0FB-097F10D64A53}"/>
            </a:ext>
          </a:extLst>
        </xdr:cNvPr>
        <xdr:cNvCxnSpPr/>
      </xdr:nvCxnSpPr>
      <xdr:spPr>
        <a:xfrm>
          <a:off x="2908300" y="18663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99695</xdr:rowOff>
    </xdr:from>
    <xdr:to>
      <xdr:col>10</xdr:col>
      <xdr:colOff>165100</xdr:colOff>
      <xdr:row>109</xdr:row>
      <xdr:rowOff>29845</xdr:rowOff>
    </xdr:to>
    <xdr:sp macro="" textlink="">
      <xdr:nvSpPr>
        <xdr:cNvPr id="424" name="楕円 423">
          <a:extLst>
            <a:ext uri="{FF2B5EF4-FFF2-40B4-BE49-F238E27FC236}">
              <a16:creationId xmlns:a16="http://schemas.microsoft.com/office/drawing/2014/main" id="{8DED2D47-33F2-4CF4-9FDE-536EB5B11516}"/>
            </a:ext>
          </a:extLst>
        </xdr:cNvPr>
        <xdr:cNvSpPr/>
      </xdr:nvSpPr>
      <xdr:spPr>
        <a:xfrm>
          <a:off x="1968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146686</xdr:rowOff>
    </xdr:from>
    <xdr:to>
      <xdr:col>15</xdr:col>
      <xdr:colOff>50800</xdr:colOff>
      <xdr:row>108</xdr:row>
      <xdr:rowOff>150495</xdr:rowOff>
    </xdr:to>
    <xdr:cxnSp macro="">
      <xdr:nvCxnSpPr>
        <xdr:cNvPr id="425" name="直線コネクタ 424">
          <a:extLst>
            <a:ext uri="{FF2B5EF4-FFF2-40B4-BE49-F238E27FC236}">
              <a16:creationId xmlns:a16="http://schemas.microsoft.com/office/drawing/2014/main" id="{646938FB-E802-4CB6-920F-AC895233BB0B}"/>
            </a:ext>
          </a:extLst>
        </xdr:cNvPr>
        <xdr:cNvCxnSpPr/>
      </xdr:nvCxnSpPr>
      <xdr:spPr>
        <a:xfrm flipV="1">
          <a:off x="2019300" y="186632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99695</xdr:rowOff>
    </xdr:from>
    <xdr:to>
      <xdr:col>6</xdr:col>
      <xdr:colOff>38100</xdr:colOff>
      <xdr:row>109</xdr:row>
      <xdr:rowOff>29845</xdr:rowOff>
    </xdr:to>
    <xdr:sp macro="" textlink="">
      <xdr:nvSpPr>
        <xdr:cNvPr id="426" name="楕円 425">
          <a:extLst>
            <a:ext uri="{FF2B5EF4-FFF2-40B4-BE49-F238E27FC236}">
              <a16:creationId xmlns:a16="http://schemas.microsoft.com/office/drawing/2014/main" id="{8EEA9D06-DDA4-45B5-B808-82534A7C1675}"/>
            </a:ext>
          </a:extLst>
        </xdr:cNvPr>
        <xdr:cNvSpPr/>
      </xdr:nvSpPr>
      <xdr:spPr>
        <a:xfrm>
          <a:off x="1079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150495</xdr:rowOff>
    </xdr:from>
    <xdr:to>
      <xdr:col>10</xdr:col>
      <xdr:colOff>114300</xdr:colOff>
      <xdr:row>108</xdr:row>
      <xdr:rowOff>150495</xdr:rowOff>
    </xdr:to>
    <xdr:cxnSp macro="">
      <xdr:nvCxnSpPr>
        <xdr:cNvPr id="427" name="直線コネクタ 426">
          <a:extLst>
            <a:ext uri="{FF2B5EF4-FFF2-40B4-BE49-F238E27FC236}">
              <a16:creationId xmlns:a16="http://schemas.microsoft.com/office/drawing/2014/main" id="{EC2D9436-F6DA-4685-87C3-6207A95E0DDF}"/>
            </a:ext>
          </a:extLst>
        </xdr:cNvPr>
        <xdr:cNvCxnSpPr/>
      </xdr:nvCxnSpPr>
      <xdr:spPr>
        <a:xfrm>
          <a:off x="1130300" y="1866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a:extLst>
            <a:ext uri="{FF2B5EF4-FFF2-40B4-BE49-F238E27FC236}">
              <a16:creationId xmlns:a16="http://schemas.microsoft.com/office/drawing/2014/main" id="{10B6BEC7-91D8-4E77-96C0-88FE04A267E6}"/>
            </a:ext>
          </a:extLst>
        </xdr:cNvPr>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a:extLst>
            <a:ext uri="{FF2B5EF4-FFF2-40B4-BE49-F238E27FC236}">
              <a16:creationId xmlns:a16="http://schemas.microsoft.com/office/drawing/2014/main" id="{90180F75-290C-499E-8B29-30382DCA70FB}"/>
            </a:ext>
          </a:extLst>
        </xdr:cNvPr>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a:extLst>
            <a:ext uri="{FF2B5EF4-FFF2-40B4-BE49-F238E27FC236}">
              <a16:creationId xmlns:a16="http://schemas.microsoft.com/office/drawing/2014/main" id="{79BA3551-CF9B-4580-8107-C3835D586DD9}"/>
            </a:ext>
          </a:extLst>
        </xdr:cNvPr>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a:extLst>
            <a:ext uri="{FF2B5EF4-FFF2-40B4-BE49-F238E27FC236}">
              <a16:creationId xmlns:a16="http://schemas.microsoft.com/office/drawing/2014/main" id="{55AC383E-17CF-4177-9971-31421E4742DC}"/>
            </a:ext>
          </a:extLst>
        </xdr:cNvPr>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17163</xdr:rowOff>
    </xdr:from>
    <xdr:ext cx="405111" cy="259045"/>
    <xdr:sp macro="" textlink="">
      <xdr:nvSpPr>
        <xdr:cNvPr id="432" name="n_1mainValue【市民会館】&#10;有形固定資産減価償却率">
          <a:extLst>
            <a:ext uri="{FF2B5EF4-FFF2-40B4-BE49-F238E27FC236}">
              <a16:creationId xmlns:a16="http://schemas.microsoft.com/office/drawing/2014/main" id="{73995EE9-3318-4C47-A9DE-B263F983A104}"/>
            </a:ext>
          </a:extLst>
        </xdr:cNvPr>
        <xdr:cNvSpPr txBox="1"/>
      </xdr:nvSpPr>
      <xdr:spPr>
        <a:xfrm>
          <a:off x="3582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17163</xdr:rowOff>
    </xdr:from>
    <xdr:ext cx="405111" cy="259045"/>
    <xdr:sp macro="" textlink="">
      <xdr:nvSpPr>
        <xdr:cNvPr id="433" name="n_2mainValue【市民会館】&#10;有形固定資産減価償却率">
          <a:extLst>
            <a:ext uri="{FF2B5EF4-FFF2-40B4-BE49-F238E27FC236}">
              <a16:creationId xmlns:a16="http://schemas.microsoft.com/office/drawing/2014/main" id="{BF5803C1-22C5-4318-8952-FC385C93BAFC}"/>
            </a:ext>
          </a:extLst>
        </xdr:cNvPr>
        <xdr:cNvSpPr txBox="1"/>
      </xdr:nvSpPr>
      <xdr:spPr>
        <a:xfrm>
          <a:off x="27057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20972</xdr:rowOff>
    </xdr:from>
    <xdr:ext cx="405111" cy="259045"/>
    <xdr:sp macro="" textlink="">
      <xdr:nvSpPr>
        <xdr:cNvPr id="434" name="n_3mainValue【市民会館】&#10;有形固定資産減価償却率">
          <a:extLst>
            <a:ext uri="{FF2B5EF4-FFF2-40B4-BE49-F238E27FC236}">
              <a16:creationId xmlns:a16="http://schemas.microsoft.com/office/drawing/2014/main" id="{1BDC8AC7-B297-486A-A349-A04E7DC73347}"/>
            </a:ext>
          </a:extLst>
        </xdr:cNvPr>
        <xdr:cNvSpPr txBox="1"/>
      </xdr:nvSpPr>
      <xdr:spPr>
        <a:xfrm>
          <a:off x="1816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20972</xdr:rowOff>
    </xdr:from>
    <xdr:ext cx="405111" cy="259045"/>
    <xdr:sp macro="" textlink="">
      <xdr:nvSpPr>
        <xdr:cNvPr id="435" name="n_4mainValue【市民会館】&#10;有形固定資産減価償却率">
          <a:extLst>
            <a:ext uri="{FF2B5EF4-FFF2-40B4-BE49-F238E27FC236}">
              <a16:creationId xmlns:a16="http://schemas.microsoft.com/office/drawing/2014/main" id="{579439C9-36A1-4E92-82FE-01BC60747AB2}"/>
            </a:ext>
          </a:extLst>
        </xdr:cNvPr>
        <xdr:cNvSpPr txBox="1"/>
      </xdr:nvSpPr>
      <xdr:spPr>
        <a:xfrm>
          <a:off x="927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C716911A-0373-4EDD-BC92-6EFA1F3E26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E8CFEE18-8747-4DCB-806E-9CA65CB854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D81BCC3-EDC2-441E-A743-8583965F85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E9AD8526-5E6B-42A5-8CD8-6745DE115B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F6A222C5-07E7-483F-A57F-57DB62520B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7551EC9A-AAE4-4853-AE52-9DAB0F5B45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5EF7848D-6538-4654-86CB-A052399DD8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5CE9581-FF9F-4739-902A-EBB4271944A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09A9CA5-6AAC-42EC-BF0D-08377E2CE77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EA84938B-DA8E-4021-86A1-5C19ADE127A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1C22F1BB-70D8-4863-8324-0C1A419CF3B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2D792BE9-9A22-4456-908A-60AE343A688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6FFAC07C-BF54-4DBB-816E-E1C35670F7B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4BE3B2CC-9B93-4047-BD59-E482195346B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CEC6A8B-C70D-47C3-8F20-B7B084B353A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DB44D1B0-6D18-4FF2-84A6-834A268260F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338EFFB4-49B5-482E-A7B2-FF27DD086DD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BD484D57-A344-48D9-8883-87426461196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76C81E67-32BB-4EF3-9A81-A6B85C69E58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D617170C-553B-48E5-A401-01D0B8A9284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3DAD3C97-ADC3-4DDC-9586-E4791DF48F6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a:extLst>
            <a:ext uri="{FF2B5EF4-FFF2-40B4-BE49-F238E27FC236}">
              <a16:creationId xmlns:a16="http://schemas.microsoft.com/office/drawing/2014/main" id="{A3A74C24-6336-450D-9E3F-6C66122097DC}"/>
            </a:ext>
          </a:extLst>
        </xdr:cNvPr>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a:extLst>
            <a:ext uri="{FF2B5EF4-FFF2-40B4-BE49-F238E27FC236}">
              <a16:creationId xmlns:a16="http://schemas.microsoft.com/office/drawing/2014/main" id="{C945797A-A14D-460F-B00A-B45F852C4D89}"/>
            </a:ext>
          </a:extLst>
        </xdr:cNvPr>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a:extLst>
            <a:ext uri="{FF2B5EF4-FFF2-40B4-BE49-F238E27FC236}">
              <a16:creationId xmlns:a16="http://schemas.microsoft.com/office/drawing/2014/main" id="{BD7A5570-C235-4A6D-91C1-3F4D20A41CEF}"/>
            </a:ext>
          </a:extLst>
        </xdr:cNvPr>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a:extLst>
            <a:ext uri="{FF2B5EF4-FFF2-40B4-BE49-F238E27FC236}">
              <a16:creationId xmlns:a16="http://schemas.microsoft.com/office/drawing/2014/main" id="{61F9CEB3-C70F-4C47-8F8C-50EBCCC19474}"/>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a:extLst>
            <a:ext uri="{FF2B5EF4-FFF2-40B4-BE49-F238E27FC236}">
              <a16:creationId xmlns:a16="http://schemas.microsoft.com/office/drawing/2014/main" id="{F9AF21EF-6BD6-4B6B-96DF-FB941DB4D463}"/>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a:extLst>
            <a:ext uri="{FF2B5EF4-FFF2-40B4-BE49-F238E27FC236}">
              <a16:creationId xmlns:a16="http://schemas.microsoft.com/office/drawing/2014/main" id="{61A7750C-0CBC-4BBF-B0DF-8550EC009D8A}"/>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a:extLst>
            <a:ext uri="{FF2B5EF4-FFF2-40B4-BE49-F238E27FC236}">
              <a16:creationId xmlns:a16="http://schemas.microsoft.com/office/drawing/2014/main" id="{A7579B76-2B94-4876-B12E-43A1D94F17A3}"/>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a:extLst>
            <a:ext uri="{FF2B5EF4-FFF2-40B4-BE49-F238E27FC236}">
              <a16:creationId xmlns:a16="http://schemas.microsoft.com/office/drawing/2014/main" id="{9779DB50-5D7B-478F-A3DE-45A42BCEEA66}"/>
            </a:ext>
          </a:extLst>
        </xdr:cNvPr>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a:extLst>
            <a:ext uri="{FF2B5EF4-FFF2-40B4-BE49-F238E27FC236}">
              <a16:creationId xmlns:a16="http://schemas.microsoft.com/office/drawing/2014/main" id="{FFD68640-3412-4557-8883-25C0D67D086A}"/>
            </a:ext>
          </a:extLst>
        </xdr:cNvPr>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a:extLst>
            <a:ext uri="{FF2B5EF4-FFF2-40B4-BE49-F238E27FC236}">
              <a16:creationId xmlns:a16="http://schemas.microsoft.com/office/drawing/2014/main" id="{80A7635A-37CC-4710-AB3E-D5395940EF44}"/>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a:extLst>
            <a:ext uri="{FF2B5EF4-FFF2-40B4-BE49-F238E27FC236}">
              <a16:creationId xmlns:a16="http://schemas.microsoft.com/office/drawing/2014/main" id="{ED22B685-B743-4BC4-A8B5-D0F04ABC2EC9}"/>
            </a:ext>
          </a:extLst>
        </xdr:cNvPr>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F311B1E-818D-42E5-B0B3-8A5BCA6F56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06D4D4C-5236-43BB-82DA-F7E41D15229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7BCFF1C-DFF2-4E1E-B003-0250CA9CC8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0E85986-F343-4693-BE4B-09B13F060D1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704F2A9-48B3-4373-92D8-3D7A783682F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130556</xdr:rowOff>
    </xdr:from>
    <xdr:to>
      <xdr:col>55</xdr:col>
      <xdr:colOff>50800</xdr:colOff>
      <xdr:row>107</xdr:row>
      <xdr:rowOff>60706</xdr:rowOff>
    </xdr:to>
    <xdr:sp macro="" textlink="">
      <xdr:nvSpPr>
        <xdr:cNvPr id="473" name="楕円 472">
          <a:extLst>
            <a:ext uri="{FF2B5EF4-FFF2-40B4-BE49-F238E27FC236}">
              <a16:creationId xmlns:a16="http://schemas.microsoft.com/office/drawing/2014/main" id="{819C7C82-0262-4BEB-BDB6-0E0DC733DAC4}"/>
            </a:ext>
          </a:extLst>
        </xdr:cNvPr>
        <xdr:cNvSpPr/>
      </xdr:nvSpPr>
      <xdr:spPr>
        <a:xfrm>
          <a:off x="10426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45483</xdr:rowOff>
    </xdr:from>
    <xdr:ext cx="469744" cy="259045"/>
    <xdr:sp macro="" textlink="">
      <xdr:nvSpPr>
        <xdr:cNvPr id="474" name="【市民会館】&#10;一人当たり面積該当値テキスト">
          <a:extLst>
            <a:ext uri="{FF2B5EF4-FFF2-40B4-BE49-F238E27FC236}">
              <a16:creationId xmlns:a16="http://schemas.microsoft.com/office/drawing/2014/main" id="{260E2049-1477-4C3B-A9F9-89DB160B0E1C}"/>
            </a:ext>
          </a:extLst>
        </xdr:cNvPr>
        <xdr:cNvSpPr txBox="1"/>
      </xdr:nvSpPr>
      <xdr:spPr>
        <a:xfrm>
          <a:off x="10515600" y="1821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135128</xdr:rowOff>
    </xdr:from>
    <xdr:to>
      <xdr:col>50</xdr:col>
      <xdr:colOff>165100</xdr:colOff>
      <xdr:row>107</xdr:row>
      <xdr:rowOff>65278</xdr:rowOff>
    </xdr:to>
    <xdr:sp macro="" textlink="">
      <xdr:nvSpPr>
        <xdr:cNvPr id="475" name="楕円 474">
          <a:extLst>
            <a:ext uri="{FF2B5EF4-FFF2-40B4-BE49-F238E27FC236}">
              <a16:creationId xmlns:a16="http://schemas.microsoft.com/office/drawing/2014/main" id="{30C76C49-A1AE-43D5-805F-34DCACE17C5F}"/>
            </a:ext>
          </a:extLst>
        </xdr:cNvPr>
        <xdr:cNvSpPr/>
      </xdr:nvSpPr>
      <xdr:spPr>
        <a:xfrm>
          <a:off x="9588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xdr:rowOff>
    </xdr:from>
    <xdr:to>
      <xdr:col>55</xdr:col>
      <xdr:colOff>0</xdr:colOff>
      <xdr:row>107</xdr:row>
      <xdr:rowOff>14478</xdr:rowOff>
    </xdr:to>
    <xdr:cxnSp macro="">
      <xdr:nvCxnSpPr>
        <xdr:cNvPr id="476" name="直線コネクタ 475">
          <a:extLst>
            <a:ext uri="{FF2B5EF4-FFF2-40B4-BE49-F238E27FC236}">
              <a16:creationId xmlns:a16="http://schemas.microsoft.com/office/drawing/2014/main" id="{26E7DA61-E3C0-461F-9054-B74ADD18EAB1}"/>
            </a:ext>
          </a:extLst>
        </xdr:cNvPr>
        <xdr:cNvCxnSpPr/>
      </xdr:nvCxnSpPr>
      <xdr:spPr>
        <a:xfrm flipV="1">
          <a:off x="9639300" y="1835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135128</xdr:rowOff>
    </xdr:from>
    <xdr:to>
      <xdr:col>46</xdr:col>
      <xdr:colOff>38100</xdr:colOff>
      <xdr:row>107</xdr:row>
      <xdr:rowOff>65278</xdr:rowOff>
    </xdr:to>
    <xdr:sp macro="" textlink="">
      <xdr:nvSpPr>
        <xdr:cNvPr id="477" name="楕円 476">
          <a:extLst>
            <a:ext uri="{FF2B5EF4-FFF2-40B4-BE49-F238E27FC236}">
              <a16:creationId xmlns:a16="http://schemas.microsoft.com/office/drawing/2014/main" id="{6DEC0A0C-59B0-4933-8B95-937AC3350E18}"/>
            </a:ext>
          </a:extLst>
        </xdr:cNvPr>
        <xdr:cNvSpPr/>
      </xdr:nvSpPr>
      <xdr:spPr>
        <a:xfrm>
          <a:off x="8699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xdr:rowOff>
    </xdr:from>
    <xdr:to>
      <xdr:col>50</xdr:col>
      <xdr:colOff>114300</xdr:colOff>
      <xdr:row>107</xdr:row>
      <xdr:rowOff>14478</xdr:rowOff>
    </xdr:to>
    <xdr:cxnSp macro="">
      <xdr:nvCxnSpPr>
        <xdr:cNvPr id="478" name="直線コネクタ 477">
          <a:extLst>
            <a:ext uri="{FF2B5EF4-FFF2-40B4-BE49-F238E27FC236}">
              <a16:creationId xmlns:a16="http://schemas.microsoft.com/office/drawing/2014/main" id="{3E76B0CD-E322-485C-A513-B2ADB41ADB0B}"/>
            </a:ext>
          </a:extLst>
        </xdr:cNvPr>
        <xdr:cNvCxnSpPr/>
      </xdr:nvCxnSpPr>
      <xdr:spPr>
        <a:xfrm>
          <a:off x="8750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135128</xdr:rowOff>
    </xdr:from>
    <xdr:to>
      <xdr:col>41</xdr:col>
      <xdr:colOff>101600</xdr:colOff>
      <xdr:row>107</xdr:row>
      <xdr:rowOff>65278</xdr:rowOff>
    </xdr:to>
    <xdr:sp macro="" textlink="">
      <xdr:nvSpPr>
        <xdr:cNvPr id="479" name="楕円 478">
          <a:extLst>
            <a:ext uri="{FF2B5EF4-FFF2-40B4-BE49-F238E27FC236}">
              <a16:creationId xmlns:a16="http://schemas.microsoft.com/office/drawing/2014/main" id="{54734C84-06F8-4790-B79F-B56760E16932}"/>
            </a:ext>
          </a:extLst>
        </xdr:cNvPr>
        <xdr:cNvSpPr/>
      </xdr:nvSpPr>
      <xdr:spPr>
        <a:xfrm>
          <a:off x="781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xdr:rowOff>
    </xdr:from>
    <xdr:to>
      <xdr:col>45</xdr:col>
      <xdr:colOff>177800</xdr:colOff>
      <xdr:row>107</xdr:row>
      <xdr:rowOff>14478</xdr:rowOff>
    </xdr:to>
    <xdr:cxnSp macro="">
      <xdr:nvCxnSpPr>
        <xdr:cNvPr id="480" name="直線コネクタ 479">
          <a:extLst>
            <a:ext uri="{FF2B5EF4-FFF2-40B4-BE49-F238E27FC236}">
              <a16:creationId xmlns:a16="http://schemas.microsoft.com/office/drawing/2014/main" id="{16A55E62-7FB9-4C00-8B5D-A1E419904B83}"/>
            </a:ext>
          </a:extLst>
        </xdr:cNvPr>
        <xdr:cNvCxnSpPr/>
      </xdr:nvCxnSpPr>
      <xdr:spPr>
        <a:xfrm>
          <a:off x="7861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135128</xdr:rowOff>
    </xdr:from>
    <xdr:to>
      <xdr:col>36</xdr:col>
      <xdr:colOff>165100</xdr:colOff>
      <xdr:row>107</xdr:row>
      <xdr:rowOff>65278</xdr:rowOff>
    </xdr:to>
    <xdr:sp macro="" textlink="">
      <xdr:nvSpPr>
        <xdr:cNvPr id="481" name="楕円 480">
          <a:extLst>
            <a:ext uri="{FF2B5EF4-FFF2-40B4-BE49-F238E27FC236}">
              <a16:creationId xmlns:a16="http://schemas.microsoft.com/office/drawing/2014/main" id="{AAAEDF76-FCCD-4240-901C-144DB1A7A455}"/>
            </a:ext>
          </a:extLst>
        </xdr:cNvPr>
        <xdr:cNvSpPr/>
      </xdr:nvSpPr>
      <xdr:spPr>
        <a:xfrm>
          <a:off x="6921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xdr:rowOff>
    </xdr:from>
    <xdr:to>
      <xdr:col>41</xdr:col>
      <xdr:colOff>50800</xdr:colOff>
      <xdr:row>107</xdr:row>
      <xdr:rowOff>14478</xdr:rowOff>
    </xdr:to>
    <xdr:cxnSp macro="">
      <xdr:nvCxnSpPr>
        <xdr:cNvPr id="482" name="直線コネクタ 481">
          <a:extLst>
            <a:ext uri="{FF2B5EF4-FFF2-40B4-BE49-F238E27FC236}">
              <a16:creationId xmlns:a16="http://schemas.microsoft.com/office/drawing/2014/main" id="{2608BA22-8A40-4972-BA8F-5D9738504EA7}"/>
            </a:ext>
          </a:extLst>
        </xdr:cNvPr>
        <xdr:cNvCxnSpPr/>
      </xdr:nvCxnSpPr>
      <xdr:spPr>
        <a:xfrm>
          <a:off x="6972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a:extLst>
            <a:ext uri="{FF2B5EF4-FFF2-40B4-BE49-F238E27FC236}">
              <a16:creationId xmlns:a16="http://schemas.microsoft.com/office/drawing/2014/main" id="{27D44047-4B63-4442-A468-AD4C84AD7920}"/>
            </a:ext>
          </a:extLst>
        </xdr:cNvPr>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a:extLst>
            <a:ext uri="{FF2B5EF4-FFF2-40B4-BE49-F238E27FC236}">
              <a16:creationId xmlns:a16="http://schemas.microsoft.com/office/drawing/2014/main" id="{030303B3-6430-4C61-AC60-5BFD74F1E218}"/>
            </a:ext>
          </a:extLst>
        </xdr:cNvPr>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a:extLst>
            <a:ext uri="{FF2B5EF4-FFF2-40B4-BE49-F238E27FC236}">
              <a16:creationId xmlns:a16="http://schemas.microsoft.com/office/drawing/2014/main" id="{CB86B85A-6D96-4FFB-8854-8A5D22026B6C}"/>
            </a:ext>
          </a:extLst>
        </xdr:cNvPr>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6" name="n_4aveValue【市民会館】&#10;一人当たり面積">
          <a:extLst>
            <a:ext uri="{FF2B5EF4-FFF2-40B4-BE49-F238E27FC236}">
              <a16:creationId xmlns:a16="http://schemas.microsoft.com/office/drawing/2014/main" id="{D3CE8FD2-BED6-44EF-B9E7-344446302112}"/>
            </a:ext>
          </a:extLst>
        </xdr:cNvPr>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56405</xdr:rowOff>
    </xdr:from>
    <xdr:ext cx="469744" cy="259045"/>
    <xdr:sp macro="" textlink="">
      <xdr:nvSpPr>
        <xdr:cNvPr id="487" name="n_1mainValue【市民会館】&#10;一人当たり面積">
          <a:extLst>
            <a:ext uri="{FF2B5EF4-FFF2-40B4-BE49-F238E27FC236}">
              <a16:creationId xmlns:a16="http://schemas.microsoft.com/office/drawing/2014/main" id="{D6214C63-EF9C-4214-986B-40BFEB8654EB}"/>
            </a:ext>
          </a:extLst>
        </xdr:cNvPr>
        <xdr:cNvSpPr txBox="1"/>
      </xdr:nvSpPr>
      <xdr:spPr>
        <a:xfrm>
          <a:off x="9391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56405</xdr:rowOff>
    </xdr:from>
    <xdr:ext cx="469744" cy="259045"/>
    <xdr:sp macro="" textlink="">
      <xdr:nvSpPr>
        <xdr:cNvPr id="488" name="n_2mainValue【市民会館】&#10;一人当たり面積">
          <a:extLst>
            <a:ext uri="{FF2B5EF4-FFF2-40B4-BE49-F238E27FC236}">
              <a16:creationId xmlns:a16="http://schemas.microsoft.com/office/drawing/2014/main" id="{D1C21F58-1F1A-4918-AB5F-54DAAFE6E568}"/>
            </a:ext>
          </a:extLst>
        </xdr:cNvPr>
        <xdr:cNvSpPr txBox="1"/>
      </xdr:nvSpPr>
      <xdr:spPr>
        <a:xfrm>
          <a:off x="8515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56405</xdr:rowOff>
    </xdr:from>
    <xdr:ext cx="469744" cy="259045"/>
    <xdr:sp macro="" textlink="">
      <xdr:nvSpPr>
        <xdr:cNvPr id="489" name="n_3mainValue【市民会館】&#10;一人当たり面積">
          <a:extLst>
            <a:ext uri="{FF2B5EF4-FFF2-40B4-BE49-F238E27FC236}">
              <a16:creationId xmlns:a16="http://schemas.microsoft.com/office/drawing/2014/main" id="{2C611229-E97D-4766-8E1D-2EE09E461FB6}"/>
            </a:ext>
          </a:extLst>
        </xdr:cNvPr>
        <xdr:cNvSpPr txBox="1"/>
      </xdr:nvSpPr>
      <xdr:spPr>
        <a:xfrm>
          <a:off x="7626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56405</xdr:rowOff>
    </xdr:from>
    <xdr:ext cx="469744" cy="259045"/>
    <xdr:sp macro="" textlink="">
      <xdr:nvSpPr>
        <xdr:cNvPr id="490" name="n_4mainValue【市民会館】&#10;一人当たり面積">
          <a:extLst>
            <a:ext uri="{FF2B5EF4-FFF2-40B4-BE49-F238E27FC236}">
              <a16:creationId xmlns:a16="http://schemas.microsoft.com/office/drawing/2014/main" id="{7C96E9EB-A6AA-4FEE-9E92-32B36345A301}"/>
            </a:ext>
          </a:extLst>
        </xdr:cNvPr>
        <xdr:cNvSpPr txBox="1"/>
      </xdr:nvSpPr>
      <xdr:spPr>
        <a:xfrm>
          <a:off x="6737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2EF3F849-967D-4426-9EB5-147F9794E6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C83DC82-BC3D-433C-A7D2-B80EEE0647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15B0B539-18D3-4354-8944-D3C2A72CE7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92E990EC-CC53-4E63-9267-11B1B1CCA4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2816C6E7-E366-453C-9C5E-43898C13DB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484729BE-ABDA-4EEA-BCA5-409A2C1564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26130AD3-408B-4FF1-AAF3-C8083BFCC5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796C9E73-2BD1-4C09-A18D-F01379C47D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DABD9413-3A8A-45B5-9B8D-9EE98DC228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2E11F3A2-7803-4C61-AEC1-33509ACDF5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EA2F35A7-F5D4-4F41-938D-0D3BE1B903A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588C4F6E-8803-4656-8811-C3E1FA5F87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AEECF62-9736-4FB1-B174-D870309219D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D8D271B4-26B3-4150-B7D2-578BC91868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C25D2C0C-4237-4C44-8383-597EFC02F1E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D43E8A05-FFB7-4863-BD0A-5243F9A8053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F2499D3C-63BD-4A94-909D-F9CE80FAFB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94D44134-EF15-4F46-ACEE-068A16C2F19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A6920506-835E-4835-9D9C-BC9D960F7F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EED207E0-6873-4673-A706-0498EE2EA58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A3A4CF99-0F46-4AA2-A764-233E4250CC9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5DF7932E-5D40-409F-902A-08E16A5DF8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23E2F158-0256-4684-B689-62D14EB63CD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E4645618-9198-4F71-86D5-6F531CD127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a:extLst>
            <a:ext uri="{FF2B5EF4-FFF2-40B4-BE49-F238E27FC236}">
              <a16:creationId xmlns:a16="http://schemas.microsoft.com/office/drawing/2014/main" id="{72F0C369-A79D-408A-ADBC-5DA41C870981}"/>
            </a:ext>
          </a:extLst>
        </xdr:cNvPr>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8CF2597D-CA6E-408F-B147-5BAB5D9E45E9}"/>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a:extLst>
            <a:ext uri="{FF2B5EF4-FFF2-40B4-BE49-F238E27FC236}">
              <a16:creationId xmlns:a16="http://schemas.microsoft.com/office/drawing/2014/main" id="{4781B0B3-7C44-4317-A1AA-42E300E027DF}"/>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9095E714-EB45-46B8-A39E-9B20A2FA5171}"/>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a:extLst>
            <a:ext uri="{FF2B5EF4-FFF2-40B4-BE49-F238E27FC236}">
              <a16:creationId xmlns:a16="http://schemas.microsoft.com/office/drawing/2014/main" id="{334FF6C2-2F64-414C-89D0-B52C4B753A9E}"/>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D7EF14C3-C405-4095-8A51-A6DDC957FCAB}"/>
            </a:ext>
          </a:extLst>
        </xdr:cNvPr>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a:extLst>
            <a:ext uri="{FF2B5EF4-FFF2-40B4-BE49-F238E27FC236}">
              <a16:creationId xmlns:a16="http://schemas.microsoft.com/office/drawing/2014/main" id="{010D1213-048F-4F40-9F4F-ACCC05D92A7C}"/>
            </a:ext>
          </a:extLst>
        </xdr:cNvPr>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a:extLst>
            <a:ext uri="{FF2B5EF4-FFF2-40B4-BE49-F238E27FC236}">
              <a16:creationId xmlns:a16="http://schemas.microsoft.com/office/drawing/2014/main" id="{65AA132A-1F5C-4264-B3B6-CF75226D05F4}"/>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a:extLst>
            <a:ext uri="{FF2B5EF4-FFF2-40B4-BE49-F238E27FC236}">
              <a16:creationId xmlns:a16="http://schemas.microsoft.com/office/drawing/2014/main" id="{14D9F2C5-5B30-4F27-8869-31B6F62F4877}"/>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a:extLst>
            <a:ext uri="{FF2B5EF4-FFF2-40B4-BE49-F238E27FC236}">
              <a16:creationId xmlns:a16="http://schemas.microsoft.com/office/drawing/2014/main" id="{EB103803-D5E4-4481-8FC3-8441E786A77D}"/>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a:extLst>
            <a:ext uri="{FF2B5EF4-FFF2-40B4-BE49-F238E27FC236}">
              <a16:creationId xmlns:a16="http://schemas.microsoft.com/office/drawing/2014/main" id="{826E02C9-A8D7-46AA-8D67-FF44EEA562B9}"/>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1F02760-1107-42AE-800C-0B6AECAB00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9639F29-628C-41F4-AF51-8C87EAB542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0B227D9-48E2-4DC1-B46F-574D797E33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202EF3D-7176-4FFC-91D3-410463D71C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05DFCAE-D1CA-4809-B3FE-72A07D0A62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531" name="楕円 530">
          <a:extLst>
            <a:ext uri="{FF2B5EF4-FFF2-40B4-BE49-F238E27FC236}">
              <a16:creationId xmlns:a16="http://schemas.microsoft.com/office/drawing/2014/main" id="{582028A6-AB42-4DCF-9B8E-A9508780A79C}"/>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B0E773F6-C2F6-4000-A65E-F4D2F4D6C499}"/>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533" name="楕円 532">
          <a:extLst>
            <a:ext uri="{FF2B5EF4-FFF2-40B4-BE49-F238E27FC236}">
              <a16:creationId xmlns:a16="http://schemas.microsoft.com/office/drawing/2014/main" id="{3555A0C4-FE7C-4C25-BCBA-7ABDFAECB7EA}"/>
            </a:ext>
          </a:extLst>
        </xdr:cNvPr>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49530</xdr:rowOff>
    </xdr:from>
    <xdr:to>
      <xdr:col>85</xdr:col>
      <xdr:colOff>127000</xdr:colOff>
      <xdr:row>39</xdr:row>
      <xdr:rowOff>89535</xdr:rowOff>
    </xdr:to>
    <xdr:cxnSp macro="">
      <xdr:nvCxnSpPr>
        <xdr:cNvPr id="534" name="直線コネクタ 533">
          <a:extLst>
            <a:ext uri="{FF2B5EF4-FFF2-40B4-BE49-F238E27FC236}">
              <a16:creationId xmlns:a16="http://schemas.microsoft.com/office/drawing/2014/main" id="{6E8DDA90-A2F4-45E1-9F35-AF304113363D}"/>
            </a:ext>
          </a:extLst>
        </xdr:cNvPr>
        <xdr:cNvCxnSpPr/>
      </xdr:nvCxnSpPr>
      <xdr:spPr>
        <a:xfrm>
          <a:off x="15481300" y="6736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35" name="楕円 534">
          <a:extLst>
            <a:ext uri="{FF2B5EF4-FFF2-40B4-BE49-F238E27FC236}">
              <a16:creationId xmlns:a16="http://schemas.microsoft.com/office/drawing/2014/main" id="{592E954C-47AE-4E71-9CEF-A7689C57126A}"/>
            </a:ext>
          </a:extLst>
        </xdr:cNvPr>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49530</xdr:rowOff>
    </xdr:to>
    <xdr:cxnSp macro="">
      <xdr:nvCxnSpPr>
        <xdr:cNvPr id="536" name="直線コネクタ 535">
          <a:extLst>
            <a:ext uri="{FF2B5EF4-FFF2-40B4-BE49-F238E27FC236}">
              <a16:creationId xmlns:a16="http://schemas.microsoft.com/office/drawing/2014/main" id="{E6A74723-D453-4916-902C-4B994DA998BD}"/>
            </a:ext>
          </a:extLst>
        </xdr:cNvPr>
        <xdr:cNvCxnSpPr/>
      </xdr:nvCxnSpPr>
      <xdr:spPr>
        <a:xfrm>
          <a:off x="14592300" y="6699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29210</xdr:rowOff>
    </xdr:from>
    <xdr:to>
      <xdr:col>72</xdr:col>
      <xdr:colOff>38100</xdr:colOff>
      <xdr:row>40</xdr:row>
      <xdr:rowOff>130810</xdr:rowOff>
    </xdr:to>
    <xdr:sp macro="" textlink="">
      <xdr:nvSpPr>
        <xdr:cNvPr id="537" name="楕円 536">
          <a:extLst>
            <a:ext uri="{FF2B5EF4-FFF2-40B4-BE49-F238E27FC236}">
              <a16:creationId xmlns:a16="http://schemas.microsoft.com/office/drawing/2014/main" id="{B5722E76-D57F-4E04-A913-F0E5C4B60993}"/>
            </a:ext>
          </a:extLst>
        </xdr:cNvPr>
        <xdr:cNvSpPr/>
      </xdr:nvSpPr>
      <xdr:spPr>
        <a:xfrm>
          <a:off x="13652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40</xdr:row>
      <xdr:rowOff>80010</xdr:rowOff>
    </xdr:to>
    <xdr:cxnSp macro="">
      <xdr:nvCxnSpPr>
        <xdr:cNvPr id="538" name="直線コネクタ 537">
          <a:extLst>
            <a:ext uri="{FF2B5EF4-FFF2-40B4-BE49-F238E27FC236}">
              <a16:creationId xmlns:a16="http://schemas.microsoft.com/office/drawing/2014/main" id="{64A7D133-7696-477F-A14F-A6B70DB69D6D}"/>
            </a:ext>
          </a:extLst>
        </xdr:cNvPr>
        <xdr:cNvCxnSpPr/>
      </xdr:nvCxnSpPr>
      <xdr:spPr>
        <a:xfrm flipV="1">
          <a:off x="13703300" y="66998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539" name="楕円 538">
          <a:extLst>
            <a:ext uri="{FF2B5EF4-FFF2-40B4-BE49-F238E27FC236}">
              <a16:creationId xmlns:a16="http://schemas.microsoft.com/office/drawing/2014/main" id="{3756EBFF-551D-4EC6-BF4E-B812171C90A3}"/>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80010</xdr:rowOff>
    </xdr:from>
    <xdr:to>
      <xdr:col>71</xdr:col>
      <xdr:colOff>177800</xdr:colOff>
      <xdr:row>40</xdr:row>
      <xdr:rowOff>99060</xdr:rowOff>
    </xdr:to>
    <xdr:cxnSp macro="">
      <xdr:nvCxnSpPr>
        <xdr:cNvPr id="540" name="直線コネクタ 539">
          <a:extLst>
            <a:ext uri="{FF2B5EF4-FFF2-40B4-BE49-F238E27FC236}">
              <a16:creationId xmlns:a16="http://schemas.microsoft.com/office/drawing/2014/main" id="{392A8DDC-7B72-4328-B29D-AC1F7CEDF732}"/>
            </a:ext>
          </a:extLst>
        </xdr:cNvPr>
        <xdr:cNvCxnSpPr/>
      </xdr:nvCxnSpPr>
      <xdr:spPr>
        <a:xfrm flipV="1">
          <a:off x="12814300" y="6938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DAC7EC5-2D1D-48DF-AB34-CA5933B5F7C1}"/>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50244FB2-35C8-4C79-BF20-32484B209982}"/>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6F0362DA-C76F-49F0-A362-7273FE164BC9}"/>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5EB5F675-5914-4A7B-BFB1-BAC7796BB376}"/>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D8DC74FC-4B4B-4CAC-BF40-6BB27190ECF5}"/>
            </a:ext>
          </a:extLst>
        </xdr:cNvPr>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E84600F8-7F53-4AFC-B479-D0DB0F07F6A8}"/>
            </a:ext>
          </a:extLst>
        </xdr:cNvPr>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121937</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90D9466D-051F-422B-AF9A-F600EB1A8F9F}"/>
            </a:ext>
          </a:extLst>
        </xdr:cNvPr>
        <xdr:cNvSpPr txBox="1"/>
      </xdr:nvSpPr>
      <xdr:spPr>
        <a:xfrm>
          <a:off x="13500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B93864B7-5560-4067-A594-8E55AE16C255}"/>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E51BB909-1C0F-4503-AD2B-86ABA16A13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8330874E-3E33-41E2-85EC-91884F1F0C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D67FD4FD-81A6-48BB-9E92-87C5B4A38A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A0DDC059-D701-4A38-AF1F-ADF22500067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C2F19E12-8DD4-4F82-8170-2D95918E0D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65DFF423-B16A-4895-9C11-A32FE5A24F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8671DE8D-D1C8-4FF4-89C2-3D586DCB7B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46135DBC-8FA0-4EFC-9F4D-BF022C5998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CC7A8D83-13AC-48B1-92E5-36973461D3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BCDBA1A1-F6F9-4536-815C-F789BDE5D0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7776464A-0633-4281-BA14-55CE2B25634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2ECC5C40-FCB0-432D-A122-6CCBB9A946F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EDA9FBB1-58EE-4652-884F-657AB846B16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765EFA1B-A737-4E6F-8507-06702E08BDBE}"/>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763D61B2-A880-4709-BDBC-72E6DB49543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FF20ADFC-CFBB-4EDA-9101-D3998F02D76D}"/>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FAB9FB-C314-4B9F-8669-B7976F53946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3CFD9CCF-BB56-4C38-A90F-6E4E1B15A568}"/>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660CA7AA-9992-43D9-B7BF-0F395CF50E3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5AC8432F-CA02-4310-901F-9D877F4A5773}"/>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A995F994-2A6F-43CD-BA1C-566B3B5701A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7590CFC-EF7B-4873-9041-E96BFA7277E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C5B17D03-10BB-4D41-AFDE-4DA53B32C6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3E5187DB-F995-4A17-B9E1-488DDBA3D87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94349F86-262D-45CC-931D-72E39ECA24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a:extLst>
            <a:ext uri="{FF2B5EF4-FFF2-40B4-BE49-F238E27FC236}">
              <a16:creationId xmlns:a16="http://schemas.microsoft.com/office/drawing/2014/main" id="{5634FD97-B92A-403C-94BB-62CF77A6BE7B}"/>
            </a:ext>
          </a:extLst>
        </xdr:cNvPr>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89E68983-C8AC-4BC6-9550-FA7B7DE06A41}"/>
            </a:ext>
          </a:extLst>
        </xdr:cNvPr>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a:extLst>
            <a:ext uri="{FF2B5EF4-FFF2-40B4-BE49-F238E27FC236}">
              <a16:creationId xmlns:a16="http://schemas.microsoft.com/office/drawing/2014/main" id="{F3ED7B1B-599F-4067-AC46-C6995CF727CF}"/>
            </a:ext>
          </a:extLst>
        </xdr:cNvPr>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BD00C173-2358-4AFA-9F0B-F37CFF3B75B5}"/>
            </a:ext>
          </a:extLst>
        </xdr:cNvPr>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a:extLst>
            <a:ext uri="{FF2B5EF4-FFF2-40B4-BE49-F238E27FC236}">
              <a16:creationId xmlns:a16="http://schemas.microsoft.com/office/drawing/2014/main" id="{636FECD9-8FA2-4066-85F1-8EA729806589}"/>
            </a:ext>
          </a:extLst>
        </xdr:cNvPr>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226F31C-A4FD-41B9-8769-3C586180AB99}"/>
            </a:ext>
          </a:extLst>
        </xdr:cNvPr>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a:extLst>
            <a:ext uri="{FF2B5EF4-FFF2-40B4-BE49-F238E27FC236}">
              <a16:creationId xmlns:a16="http://schemas.microsoft.com/office/drawing/2014/main" id="{CFDA2AB9-4811-4F75-BB05-7BFE0236EA5F}"/>
            </a:ext>
          </a:extLst>
        </xdr:cNvPr>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a:extLst>
            <a:ext uri="{FF2B5EF4-FFF2-40B4-BE49-F238E27FC236}">
              <a16:creationId xmlns:a16="http://schemas.microsoft.com/office/drawing/2014/main" id="{633ED9ED-069E-431F-A530-3752EC793B14}"/>
            </a:ext>
          </a:extLst>
        </xdr:cNvPr>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a:extLst>
            <a:ext uri="{FF2B5EF4-FFF2-40B4-BE49-F238E27FC236}">
              <a16:creationId xmlns:a16="http://schemas.microsoft.com/office/drawing/2014/main" id="{D7313B98-7EB0-44F0-85AF-01DF3CD5C4E9}"/>
            </a:ext>
          </a:extLst>
        </xdr:cNvPr>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a:extLst>
            <a:ext uri="{FF2B5EF4-FFF2-40B4-BE49-F238E27FC236}">
              <a16:creationId xmlns:a16="http://schemas.microsoft.com/office/drawing/2014/main" id="{C28222F5-3E95-47B0-9FAA-A89515D9A4E1}"/>
            </a:ext>
          </a:extLst>
        </xdr:cNvPr>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a:extLst>
            <a:ext uri="{FF2B5EF4-FFF2-40B4-BE49-F238E27FC236}">
              <a16:creationId xmlns:a16="http://schemas.microsoft.com/office/drawing/2014/main" id="{9991D8AD-8D12-47E9-BEB6-7845626D9FAC}"/>
            </a:ext>
          </a:extLst>
        </xdr:cNvPr>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C59F832-F4D3-4E52-A322-7C499CF4C6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2D75C78-77BF-425F-8946-A966A88E9C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A72AC74-51B0-44CB-8B95-E5FD8FBD22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0A67817-C0B2-411E-9A7D-14F1022146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314BA17-4EFA-4D58-8E50-1343847434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23103</xdr:rowOff>
    </xdr:from>
    <xdr:to>
      <xdr:col>116</xdr:col>
      <xdr:colOff>114300</xdr:colOff>
      <xdr:row>34</xdr:row>
      <xdr:rowOff>124703</xdr:rowOff>
    </xdr:to>
    <xdr:sp macro="" textlink="">
      <xdr:nvSpPr>
        <xdr:cNvPr id="590" name="楕円 589">
          <a:extLst>
            <a:ext uri="{FF2B5EF4-FFF2-40B4-BE49-F238E27FC236}">
              <a16:creationId xmlns:a16="http://schemas.microsoft.com/office/drawing/2014/main" id="{D4F7E211-749C-4A79-AF6B-550E9ACED7F5}"/>
            </a:ext>
          </a:extLst>
        </xdr:cNvPr>
        <xdr:cNvSpPr/>
      </xdr:nvSpPr>
      <xdr:spPr>
        <a:xfrm>
          <a:off x="22110700" y="58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45980</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B250B8F4-E82E-4B0F-9A35-24D4113BD513}"/>
            </a:ext>
          </a:extLst>
        </xdr:cNvPr>
        <xdr:cNvSpPr txBox="1"/>
      </xdr:nvSpPr>
      <xdr:spPr>
        <a:xfrm>
          <a:off x="22199600" y="570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39758</xdr:rowOff>
    </xdr:from>
    <xdr:to>
      <xdr:col>112</xdr:col>
      <xdr:colOff>38100</xdr:colOff>
      <xdr:row>34</xdr:row>
      <xdr:rowOff>141358</xdr:rowOff>
    </xdr:to>
    <xdr:sp macro="" textlink="">
      <xdr:nvSpPr>
        <xdr:cNvPr id="592" name="楕円 591">
          <a:extLst>
            <a:ext uri="{FF2B5EF4-FFF2-40B4-BE49-F238E27FC236}">
              <a16:creationId xmlns:a16="http://schemas.microsoft.com/office/drawing/2014/main" id="{EFC90E27-E89F-4074-81B2-FCD8902DB419}"/>
            </a:ext>
          </a:extLst>
        </xdr:cNvPr>
        <xdr:cNvSpPr/>
      </xdr:nvSpPr>
      <xdr:spPr>
        <a:xfrm>
          <a:off x="21272500" y="58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73903</xdr:rowOff>
    </xdr:from>
    <xdr:to>
      <xdr:col>116</xdr:col>
      <xdr:colOff>63500</xdr:colOff>
      <xdr:row>34</xdr:row>
      <xdr:rowOff>90558</xdr:rowOff>
    </xdr:to>
    <xdr:cxnSp macro="">
      <xdr:nvCxnSpPr>
        <xdr:cNvPr id="593" name="直線コネクタ 592">
          <a:extLst>
            <a:ext uri="{FF2B5EF4-FFF2-40B4-BE49-F238E27FC236}">
              <a16:creationId xmlns:a16="http://schemas.microsoft.com/office/drawing/2014/main" id="{C7120CEC-BE1C-489A-98A4-2B8C04B0A2C5}"/>
            </a:ext>
          </a:extLst>
        </xdr:cNvPr>
        <xdr:cNvCxnSpPr/>
      </xdr:nvCxnSpPr>
      <xdr:spPr>
        <a:xfrm flipV="1">
          <a:off x="21323300" y="5903203"/>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31888</xdr:rowOff>
    </xdr:from>
    <xdr:to>
      <xdr:col>107</xdr:col>
      <xdr:colOff>101600</xdr:colOff>
      <xdr:row>34</xdr:row>
      <xdr:rowOff>133488</xdr:rowOff>
    </xdr:to>
    <xdr:sp macro="" textlink="">
      <xdr:nvSpPr>
        <xdr:cNvPr id="594" name="楕円 593">
          <a:extLst>
            <a:ext uri="{FF2B5EF4-FFF2-40B4-BE49-F238E27FC236}">
              <a16:creationId xmlns:a16="http://schemas.microsoft.com/office/drawing/2014/main" id="{B7263F22-4FE4-42C0-8E38-EF429F62C714}"/>
            </a:ext>
          </a:extLst>
        </xdr:cNvPr>
        <xdr:cNvSpPr/>
      </xdr:nvSpPr>
      <xdr:spPr>
        <a:xfrm>
          <a:off x="20383500" y="58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82688</xdr:rowOff>
    </xdr:from>
    <xdr:to>
      <xdr:col>111</xdr:col>
      <xdr:colOff>177800</xdr:colOff>
      <xdr:row>34</xdr:row>
      <xdr:rowOff>90558</xdr:rowOff>
    </xdr:to>
    <xdr:cxnSp macro="">
      <xdr:nvCxnSpPr>
        <xdr:cNvPr id="595" name="直線コネクタ 594">
          <a:extLst>
            <a:ext uri="{FF2B5EF4-FFF2-40B4-BE49-F238E27FC236}">
              <a16:creationId xmlns:a16="http://schemas.microsoft.com/office/drawing/2014/main" id="{97BB9F83-8B39-48B6-B0D0-79FC01979A7D}"/>
            </a:ext>
          </a:extLst>
        </xdr:cNvPr>
        <xdr:cNvCxnSpPr/>
      </xdr:nvCxnSpPr>
      <xdr:spPr>
        <a:xfrm>
          <a:off x="20434300" y="5911988"/>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98878</xdr:rowOff>
    </xdr:from>
    <xdr:to>
      <xdr:col>102</xdr:col>
      <xdr:colOff>165100</xdr:colOff>
      <xdr:row>36</xdr:row>
      <xdr:rowOff>29028</xdr:rowOff>
    </xdr:to>
    <xdr:sp macro="" textlink="">
      <xdr:nvSpPr>
        <xdr:cNvPr id="596" name="楕円 595">
          <a:extLst>
            <a:ext uri="{FF2B5EF4-FFF2-40B4-BE49-F238E27FC236}">
              <a16:creationId xmlns:a16="http://schemas.microsoft.com/office/drawing/2014/main" id="{3B1F2C03-D31B-4220-BF69-E2BD57FA0411}"/>
            </a:ext>
          </a:extLst>
        </xdr:cNvPr>
        <xdr:cNvSpPr/>
      </xdr:nvSpPr>
      <xdr:spPr>
        <a:xfrm>
          <a:off x="19494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82688</xdr:rowOff>
    </xdr:from>
    <xdr:to>
      <xdr:col>107</xdr:col>
      <xdr:colOff>50800</xdr:colOff>
      <xdr:row>35</xdr:row>
      <xdr:rowOff>149678</xdr:rowOff>
    </xdr:to>
    <xdr:cxnSp macro="">
      <xdr:nvCxnSpPr>
        <xdr:cNvPr id="597" name="直線コネクタ 596">
          <a:extLst>
            <a:ext uri="{FF2B5EF4-FFF2-40B4-BE49-F238E27FC236}">
              <a16:creationId xmlns:a16="http://schemas.microsoft.com/office/drawing/2014/main" id="{89AB69D4-40B7-446B-B0C1-2EBFE1CD7666}"/>
            </a:ext>
          </a:extLst>
        </xdr:cNvPr>
        <xdr:cNvCxnSpPr/>
      </xdr:nvCxnSpPr>
      <xdr:spPr>
        <a:xfrm flipV="1">
          <a:off x="19545300" y="5911988"/>
          <a:ext cx="889000" cy="23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111419</xdr:rowOff>
    </xdr:from>
    <xdr:to>
      <xdr:col>98</xdr:col>
      <xdr:colOff>38100</xdr:colOff>
      <xdr:row>36</xdr:row>
      <xdr:rowOff>41569</xdr:rowOff>
    </xdr:to>
    <xdr:sp macro="" textlink="">
      <xdr:nvSpPr>
        <xdr:cNvPr id="598" name="楕円 597">
          <a:extLst>
            <a:ext uri="{FF2B5EF4-FFF2-40B4-BE49-F238E27FC236}">
              <a16:creationId xmlns:a16="http://schemas.microsoft.com/office/drawing/2014/main" id="{62458D15-B2B4-4800-B66A-6286FF852468}"/>
            </a:ext>
          </a:extLst>
        </xdr:cNvPr>
        <xdr:cNvSpPr/>
      </xdr:nvSpPr>
      <xdr:spPr>
        <a:xfrm>
          <a:off x="18605500" y="61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149678</xdr:rowOff>
    </xdr:from>
    <xdr:to>
      <xdr:col>102</xdr:col>
      <xdr:colOff>114300</xdr:colOff>
      <xdr:row>35</xdr:row>
      <xdr:rowOff>162219</xdr:rowOff>
    </xdr:to>
    <xdr:cxnSp macro="">
      <xdr:nvCxnSpPr>
        <xdr:cNvPr id="599" name="直線コネクタ 598">
          <a:extLst>
            <a:ext uri="{FF2B5EF4-FFF2-40B4-BE49-F238E27FC236}">
              <a16:creationId xmlns:a16="http://schemas.microsoft.com/office/drawing/2014/main" id="{342559E3-EC38-4691-AEEE-AC32736DBEA3}"/>
            </a:ext>
          </a:extLst>
        </xdr:cNvPr>
        <xdr:cNvCxnSpPr/>
      </xdr:nvCxnSpPr>
      <xdr:spPr>
        <a:xfrm flipV="1">
          <a:off x="18656300" y="6150428"/>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F95108A3-40C2-4FB7-A96F-5C23A2551DA6}"/>
            </a:ext>
          </a:extLst>
        </xdr:cNvPr>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7B159894-D247-4AF0-96EF-B38BF60FAB1E}"/>
            </a:ext>
          </a:extLst>
        </xdr:cNvPr>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214A6413-8A14-4D4F-B297-031BA5A48E13}"/>
            </a:ext>
          </a:extLst>
        </xdr:cNvPr>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EB1FF621-93E4-41F9-99D0-2CA95A5CDAA4}"/>
            </a:ext>
          </a:extLst>
        </xdr:cNvPr>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157885</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78018917-2819-4367-8500-49B267F31F16}"/>
            </a:ext>
          </a:extLst>
        </xdr:cNvPr>
        <xdr:cNvSpPr txBox="1"/>
      </xdr:nvSpPr>
      <xdr:spPr>
        <a:xfrm>
          <a:off x="21011095" y="56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150015</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11A475E5-47F9-4977-85F4-A6EB62263C32}"/>
            </a:ext>
          </a:extLst>
        </xdr:cNvPr>
        <xdr:cNvSpPr txBox="1"/>
      </xdr:nvSpPr>
      <xdr:spPr>
        <a:xfrm>
          <a:off x="20134795" y="56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45555</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D4CCBCD9-7E1D-4166-AD72-7CDEB336865A}"/>
            </a:ext>
          </a:extLst>
        </xdr:cNvPr>
        <xdr:cNvSpPr txBox="1"/>
      </xdr:nvSpPr>
      <xdr:spPr>
        <a:xfrm>
          <a:off x="19245795" y="58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58096</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39F18DF4-1A30-4FCC-BB9E-3240E4F1099E}"/>
            </a:ext>
          </a:extLst>
        </xdr:cNvPr>
        <xdr:cNvSpPr txBox="1"/>
      </xdr:nvSpPr>
      <xdr:spPr>
        <a:xfrm>
          <a:off x="18356795" y="58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B8776E32-CFC8-4F02-BD20-B4F27FCF29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A4380FC7-5BCF-4BC9-896B-997494DB38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90EDDD5-508F-4D66-B64F-2283FF32C8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6226C9EC-B9BD-4282-A21B-8CC25D5D26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7C70376F-EF8E-43F0-B1EC-4BF4DCAA8A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E0247992-F964-476C-95B3-550106EF6D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64B89530-4D33-4868-B79E-05F9BB2FA4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5B52CCA0-3C37-458D-B735-7FA2707E9D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F63C629E-1C99-47F4-96CF-C667FCE869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3C027211-FACD-47F8-92EB-6B11D122CD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a:extLst>
            <a:ext uri="{FF2B5EF4-FFF2-40B4-BE49-F238E27FC236}">
              <a16:creationId xmlns:a16="http://schemas.microsoft.com/office/drawing/2014/main" id="{31637115-1723-42B5-8A2D-A68C3C3BF50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73A837DA-F0CF-4379-A9CB-263C53F5FE6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7A6FB052-2436-49AA-8AA2-F41AFAFD5FF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BBC6EF16-3805-481B-917B-36CA91312F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F8A0E0F9-0354-400D-A66B-A48530FAB51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444B118C-1FED-4252-B40C-28BA69D547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1774F0F9-D8FF-46CA-B22E-75580E8D73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D6E5C14A-49AF-4D00-ADB7-2294E483CF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55CC1690-F86A-4657-9FCF-280B2ACE70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BD6ECD9E-6248-4367-81C4-22F816B145B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43030813-0DCB-48DE-9AC7-5E7F1D4C15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A3199555-8E26-4C88-A7CA-58E883D2633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CAA2CF81-05C9-4C38-AB3F-21912AC10E4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915A3CC9-2EF9-419E-84CF-7029DDF462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425083BD-30C6-4F88-8835-E79EEDDC294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5ABD0264-A999-4504-8ED3-D485FB4EB2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a:extLst>
            <a:ext uri="{FF2B5EF4-FFF2-40B4-BE49-F238E27FC236}">
              <a16:creationId xmlns:a16="http://schemas.microsoft.com/office/drawing/2014/main" id="{8D3F6A4A-E5E3-4C89-81EC-38BCA118E024}"/>
            </a:ext>
          </a:extLst>
        </xdr:cNvPr>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1EB863C2-EF7A-437A-80B9-0FCEB7080C7E}"/>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a:extLst>
            <a:ext uri="{FF2B5EF4-FFF2-40B4-BE49-F238E27FC236}">
              <a16:creationId xmlns:a16="http://schemas.microsoft.com/office/drawing/2014/main" id="{31704B5A-0E1E-4983-9E02-7B6FAAD80B19}"/>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7739E781-7D3A-43C9-A2A0-6B5BC08F6EA4}"/>
            </a:ext>
          </a:extLst>
        </xdr:cNvPr>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a:extLst>
            <a:ext uri="{FF2B5EF4-FFF2-40B4-BE49-F238E27FC236}">
              <a16:creationId xmlns:a16="http://schemas.microsoft.com/office/drawing/2014/main" id="{ABA9CF6B-FA56-4CC7-931F-B7CA105C749A}"/>
            </a:ext>
          </a:extLst>
        </xdr:cNvPr>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B738B5B5-758E-4C36-9BBA-3EAE7CD8C1DA}"/>
            </a:ext>
          </a:extLst>
        </xdr:cNvPr>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a:extLst>
            <a:ext uri="{FF2B5EF4-FFF2-40B4-BE49-F238E27FC236}">
              <a16:creationId xmlns:a16="http://schemas.microsoft.com/office/drawing/2014/main" id="{2F5A38E9-1819-421E-819C-E1B6B74D4841}"/>
            </a:ext>
          </a:extLst>
        </xdr:cNvPr>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a:extLst>
            <a:ext uri="{FF2B5EF4-FFF2-40B4-BE49-F238E27FC236}">
              <a16:creationId xmlns:a16="http://schemas.microsoft.com/office/drawing/2014/main" id="{2EF3EF28-A5CA-40FC-AA3B-9A3DA3CF9547}"/>
            </a:ext>
          </a:extLst>
        </xdr:cNvPr>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a:extLst>
            <a:ext uri="{FF2B5EF4-FFF2-40B4-BE49-F238E27FC236}">
              <a16:creationId xmlns:a16="http://schemas.microsoft.com/office/drawing/2014/main" id="{91698AEE-9753-46A4-9110-37398B9F628C}"/>
            </a:ext>
          </a:extLst>
        </xdr:cNvPr>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a:extLst>
            <a:ext uri="{FF2B5EF4-FFF2-40B4-BE49-F238E27FC236}">
              <a16:creationId xmlns:a16="http://schemas.microsoft.com/office/drawing/2014/main" id="{8A5524D2-70BD-4DDA-B081-8AFDC60D4E84}"/>
            </a:ext>
          </a:extLst>
        </xdr:cNvPr>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a:extLst>
            <a:ext uri="{FF2B5EF4-FFF2-40B4-BE49-F238E27FC236}">
              <a16:creationId xmlns:a16="http://schemas.microsoft.com/office/drawing/2014/main" id="{3B151247-7334-4B92-83DE-D7C8082F21A9}"/>
            </a:ext>
          </a:extLst>
        </xdr:cNvPr>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8CBF148-2234-4843-9D07-FA533DFF1B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40B12BD-0A0F-42BE-8EC6-051F9923B6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3CB1644-C715-48FF-95B4-FA178D7A55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E5C4BA2-AB3F-47B6-BDAD-12789CC5B1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5777E3F-A0C4-4534-9816-7353D870B9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650" name="楕円 649">
          <a:extLst>
            <a:ext uri="{FF2B5EF4-FFF2-40B4-BE49-F238E27FC236}">
              <a16:creationId xmlns:a16="http://schemas.microsoft.com/office/drawing/2014/main" id="{1468C642-7FB8-4502-AC13-EDFF34DD1F4D}"/>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D633A97A-86CD-4AEE-94BE-3FCEFA44214D}"/>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52" name="楕円 651">
          <a:extLst>
            <a:ext uri="{FF2B5EF4-FFF2-40B4-BE49-F238E27FC236}">
              <a16:creationId xmlns:a16="http://schemas.microsoft.com/office/drawing/2014/main" id="{9E82EA0C-7966-4C09-B13E-1A0E6923BBC9}"/>
            </a:ext>
          </a:extLst>
        </xdr:cNvPr>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70213</xdr:rowOff>
    </xdr:to>
    <xdr:cxnSp macro="">
      <xdr:nvCxnSpPr>
        <xdr:cNvPr id="653" name="直線コネクタ 652">
          <a:extLst>
            <a:ext uri="{FF2B5EF4-FFF2-40B4-BE49-F238E27FC236}">
              <a16:creationId xmlns:a16="http://schemas.microsoft.com/office/drawing/2014/main" id="{59A78DBB-CAF1-40CE-810B-3E31670A1391}"/>
            </a:ext>
          </a:extLst>
        </xdr:cNvPr>
        <xdr:cNvCxnSpPr/>
      </xdr:nvCxnSpPr>
      <xdr:spPr>
        <a:xfrm>
          <a:off x="15481300" y="104600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53703</xdr:rowOff>
    </xdr:from>
    <xdr:to>
      <xdr:col>76</xdr:col>
      <xdr:colOff>165100</xdr:colOff>
      <xdr:row>60</xdr:row>
      <xdr:rowOff>155303</xdr:rowOff>
    </xdr:to>
    <xdr:sp macro="" textlink="">
      <xdr:nvSpPr>
        <xdr:cNvPr id="654" name="楕円 653">
          <a:extLst>
            <a:ext uri="{FF2B5EF4-FFF2-40B4-BE49-F238E27FC236}">
              <a16:creationId xmlns:a16="http://schemas.microsoft.com/office/drawing/2014/main" id="{67249D0E-BF0A-43EA-BB24-AE60ED408B7A}"/>
            </a:ext>
          </a:extLst>
        </xdr:cNvPr>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61</xdr:row>
      <xdr:rowOff>1633</xdr:rowOff>
    </xdr:to>
    <xdr:cxnSp macro="">
      <xdr:nvCxnSpPr>
        <xdr:cNvPr id="655" name="直線コネクタ 654">
          <a:extLst>
            <a:ext uri="{FF2B5EF4-FFF2-40B4-BE49-F238E27FC236}">
              <a16:creationId xmlns:a16="http://schemas.microsoft.com/office/drawing/2014/main" id="{4716ED3C-2C4E-4D6F-9FF7-658679819A56}"/>
            </a:ext>
          </a:extLst>
        </xdr:cNvPr>
        <xdr:cNvCxnSpPr/>
      </xdr:nvCxnSpPr>
      <xdr:spPr>
        <a:xfrm>
          <a:off x="14592300" y="103915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656" name="楕円 655">
          <a:extLst>
            <a:ext uri="{FF2B5EF4-FFF2-40B4-BE49-F238E27FC236}">
              <a16:creationId xmlns:a16="http://schemas.microsoft.com/office/drawing/2014/main" id="{F8619714-CCD3-4527-88E2-0250AB964B84}"/>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104503</xdr:rowOff>
    </xdr:to>
    <xdr:cxnSp macro="">
      <xdr:nvCxnSpPr>
        <xdr:cNvPr id="657" name="直線コネクタ 656">
          <a:extLst>
            <a:ext uri="{FF2B5EF4-FFF2-40B4-BE49-F238E27FC236}">
              <a16:creationId xmlns:a16="http://schemas.microsoft.com/office/drawing/2014/main" id="{E7B0A569-0440-4BE7-8886-7DBEA7B32544}"/>
            </a:ext>
          </a:extLst>
        </xdr:cNvPr>
        <xdr:cNvCxnSpPr/>
      </xdr:nvCxnSpPr>
      <xdr:spPr>
        <a:xfrm>
          <a:off x="13703300" y="103425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110853</xdr:rowOff>
    </xdr:from>
    <xdr:to>
      <xdr:col>67</xdr:col>
      <xdr:colOff>101600</xdr:colOff>
      <xdr:row>60</xdr:row>
      <xdr:rowOff>41003</xdr:rowOff>
    </xdr:to>
    <xdr:sp macro="" textlink="">
      <xdr:nvSpPr>
        <xdr:cNvPr id="658" name="楕円 657">
          <a:extLst>
            <a:ext uri="{FF2B5EF4-FFF2-40B4-BE49-F238E27FC236}">
              <a16:creationId xmlns:a16="http://schemas.microsoft.com/office/drawing/2014/main" id="{EE3FB890-06F3-4EFE-A693-18B45A50EC73}"/>
            </a:ext>
          </a:extLst>
        </xdr:cNvPr>
        <xdr:cNvSpPr/>
      </xdr:nvSpPr>
      <xdr:spPr>
        <a:xfrm>
          <a:off x="12763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161653</xdr:rowOff>
    </xdr:from>
    <xdr:to>
      <xdr:col>71</xdr:col>
      <xdr:colOff>177800</xdr:colOff>
      <xdr:row>60</xdr:row>
      <xdr:rowOff>55517</xdr:rowOff>
    </xdr:to>
    <xdr:cxnSp macro="">
      <xdr:nvCxnSpPr>
        <xdr:cNvPr id="659" name="直線コネクタ 658">
          <a:extLst>
            <a:ext uri="{FF2B5EF4-FFF2-40B4-BE49-F238E27FC236}">
              <a16:creationId xmlns:a16="http://schemas.microsoft.com/office/drawing/2014/main" id="{BCC077D2-5AA1-42B4-816F-7DFDCC644A30}"/>
            </a:ext>
          </a:extLst>
        </xdr:cNvPr>
        <xdr:cNvCxnSpPr/>
      </xdr:nvCxnSpPr>
      <xdr:spPr>
        <a:xfrm>
          <a:off x="12814300" y="102772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69C5BAC-9D2E-4E55-984E-08CA094AAFC8}"/>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F91632E4-9DE7-4568-96AF-8DA903B1F3BF}"/>
            </a:ext>
          </a:extLst>
        </xdr:cNvPr>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975FBBC2-7C0A-436A-8CAD-269EA75ECA06}"/>
            </a:ext>
          </a:extLst>
        </xdr:cNvPr>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C47616AA-654E-499D-A8A7-4CEF200AE984}"/>
            </a:ext>
          </a:extLst>
        </xdr:cNvPr>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85660B4B-CA55-48C2-B35D-305F8B521E32}"/>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5A10A6D-A083-45D2-8A37-A08704F65D94}"/>
            </a:ext>
          </a:extLst>
        </xdr:cNvPr>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22C9C5A7-9FCE-4FE8-98FF-F38EE804E8D6}"/>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DF9825B-A3F8-4A14-9014-5F996C8FE92D}"/>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21777E00-C484-4997-A57E-7F1487CBC1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3FBBADF5-7FC5-4D99-8A55-697E63CFB0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E16A66D-38EB-466C-A253-F781FD2B5C1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FD7ECB5E-E94C-4455-A0A3-6C3A2742B5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E9121E9-46C4-40CD-9CA9-74E451000B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B88B0B4C-4AA2-45EB-8565-2873AD6F5E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6D4DD242-CA7D-4207-9637-939C45741B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5732F493-D4D4-4E65-A7E2-FE19251E32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CFE4B274-B232-45A4-A9D9-A437B92F0A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A9051A24-A306-44D5-AE2B-1672A8A576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D2CB3F42-9BBD-48C7-85FA-594C72B57E4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5A069CB4-30E2-4EDF-8C8E-B25F8FCD979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C7C09298-13F7-4D18-B801-06DD28FB82B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F164E6C9-08BD-454E-92D2-FC2BC7F3964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8BB70E11-7C26-470F-87C2-E29C61236ED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5DA45E2A-534A-4538-AD07-EB06D33AD55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536CA353-BD57-4530-B2F7-4372711ECCA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68258CC9-6E2B-4B2F-AB1C-9DD3BB0380C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92AEE051-AA2A-4C24-80A8-4A61FA0C536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D07421E5-3EED-47EE-BD56-DFF749F723F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DE9781AA-A872-480A-8319-BBEFE8CD425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C552C7FB-6BC7-42D9-9D56-D4BEDDC9E6A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21E61985-35AC-469D-8CB7-A77584A3C5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195DE74E-3BF3-4698-A67F-4E02F93C2A5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BE6B0A23-2735-420F-BAC0-D7A89D56FE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a:extLst>
            <a:ext uri="{FF2B5EF4-FFF2-40B4-BE49-F238E27FC236}">
              <a16:creationId xmlns:a16="http://schemas.microsoft.com/office/drawing/2014/main" id="{01FC023D-553A-4F30-A903-5840A2FCC648}"/>
            </a:ext>
          </a:extLst>
        </xdr:cNvPr>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D6804DB6-29C2-46D9-8184-40EC0BBB5BB9}"/>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a:extLst>
            <a:ext uri="{FF2B5EF4-FFF2-40B4-BE49-F238E27FC236}">
              <a16:creationId xmlns:a16="http://schemas.microsoft.com/office/drawing/2014/main" id="{ECF27FB9-90B1-44A3-941C-B6E8916655A8}"/>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9C17BD3B-618D-40DD-91BA-B7D42F00A2F9}"/>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a:extLst>
            <a:ext uri="{FF2B5EF4-FFF2-40B4-BE49-F238E27FC236}">
              <a16:creationId xmlns:a16="http://schemas.microsoft.com/office/drawing/2014/main" id="{70B74725-D139-45AF-9519-5C4C77200777}"/>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A2E2BD77-09B1-4ED3-9414-BF8B810EDA58}"/>
            </a:ext>
          </a:extLst>
        </xdr:cNvPr>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a:extLst>
            <a:ext uri="{FF2B5EF4-FFF2-40B4-BE49-F238E27FC236}">
              <a16:creationId xmlns:a16="http://schemas.microsoft.com/office/drawing/2014/main" id="{515D65DB-E126-4AC2-9E81-421A9A8EB362}"/>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a:extLst>
            <a:ext uri="{FF2B5EF4-FFF2-40B4-BE49-F238E27FC236}">
              <a16:creationId xmlns:a16="http://schemas.microsoft.com/office/drawing/2014/main" id="{9F658810-8FC9-413E-84F4-60A4B36BF90B}"/>
            </a:ext>
          </a:extLst>
        </xdr:cNvPr>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a:extLst>
            <a:ext uri="{FF2B5EF4-FFF2-40B4-BE49-F238E27FC236}">
              <a16:creationId xmlns:a16="http://schemas.microsoft.com/office/drawing/2014/main" id="{D2CE907C-957F-4E22-98A1-EE8E69DF6932}"/>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a:extLst>
            <a:ext uri="{FF2B5EF4-FFF2-40B4-BE49-F238E27FC236}">
              <a16:creationId xmlns:a16="http://schemas.microsoft.com/office/drawing/2014/main" id="{8E2352F8-7A8D-44A2-B416-D79395363080}"/>
            </a:ext>
          </a:extLst>
        </xdr:cNvPr>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a:extLst>
            <a:ext uri="{FF2B5EF4-FFF2-40B4-BE49-F238E27FC236}">
              <a16:creationId xmlns:a16="http://schemas.microsoft.com/office/drawing/2014/main" id="{9F56F604-6425-42A7-B7B7-65B780D2F19B}"/>
            </a:ext>
          </a:extLst>
        </xdr:cNvPr>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F9880A1-E9B9-43F1-A205-62D4C3CE1C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C4748CA-2AD5-46ED-B8EA-FB13220ED5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089BC35-C033-41CA-9A61-096F6155E2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E9460A5-B0AC-4EF6-9151-B9AC4AE5E5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AE61DC3-63DA-4839-B449-DDD8D4F817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709" name="楕円 708">
          <a:extLst>
            <a:ext uri="{FF2B5EF4-FFF2-40B4-BE49-F238E27FC236}">
              <a16:creationId xmlns:a16="http://schemas.microsoft.com/office/drawing/2014/main" id="{ED9580AC-793F-4353-B153-F85BCC3FBFDA}"/>
            </a:ext>
          </a:extLst>
        </xdr:cNvPr>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AF69FABC-BF8D-4DAE-9922-E4D6D2CE102A}"/>
            </a:ext>
          </a:extLst>
        </xdr:cNvPr>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711" name="楕円 710">
          <a:extLst>
            <a:ext uri="{FF2B5EF4-FFF2-40B4-BE49-F238E27FC236}">
              <a16:creationId xmlns:a16="http://schemas.microsoft.com/office/drawing/2014/main" id="{999F8C96-E465-4A12-8696-8570F0292885}"/>
            </a:ext>
          </a:extLst>
        </xdr:cNvPr>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712" name="直線コネクタ 711">
          <a:extLst>
            <a:ext uri="{FF2B5EF4-FFF2-40B4-BE49-F238E27FC236}">
              <a16:creationId xmlns:a16="http://schemas.microsoft.com/office/drawing/2014/main" id="{565C1F19-2D02-4EAD-B5BB-62D9CCB95345}"/>
            </a:ext>
          </a:extLst>
        </xdr:cNvPr>
        <xdr:cNvCxnSpPr/>
      </xdr:nvCxnSpPr>
      <xdr:spPr>
        <a:xfrm>
          <a:off x="21323300" y="1086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713" name="楕円 712">
          <a:extLst>
            <a:ext uri="{FF2B5EF4-FFF2-40B4-BE49-F238E27FC236}">
              <a16:creationId xmlns:a16="http://schemas.microsoft.com/office/drawing/2014/main" id="{24221D41-EB79-4BC1-9C34-E09709624267}"/>
            </a:ext>
          </a:extLst>
        </xdr:cNvPr>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714" name="直線コネクタ 713">
          <a:extLst>
            <a:ext uri="{FF2B5EF4-FFF2-40B4-BE49-F238E27FC236}">
              <a16:creationId xmlns:a16="http://schemas.microsoft.com/office/drawing/2014/main" id="{7BD77455-E2D2-45D1-8041-EB49EE0D213F}"/>
            </a:ext>
          </a:extLst>
        </xdr:cNvPr>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11793</xdr:rowOff>
    </xdr:from>
    <xdr:to>
      <xdr:col>102</xdr:col>
      <xdr:colOff>165100</xdr:colOff>
      <xdr:row>63</xdr:row>
      <xdr:rowOff>113393</xdr:rowOff>
    </xdr:to>
    <xdr:sp macro="" textlink="">
      <xdr:nvSpPr>
        <xdr:cNvPr id="715" name="楕円 714">
          <a:extLst>
            <a:ext uri="{FF2B5EF4-FFF2-40B4-BE49-F238E27FC236}">
              <a16:creationId xmlns:a16="http://schemas.microsoft.com/office/drawing/2014/main" id="{3206687F-9848-4457-8AC4-E748E5ED527A}"/>
            </a:ext>
          </a:extLst>
        </xdr:cNvPr>
        <xdr:cNvSpPr/>
      </xdr:nvSpPr>
      <xdr:spPr>
        <a:xfrm>
          <a:off x="19494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62593</xdr:rowOff>
    </xdr:from>
    <xdr:to>
      <xdr:col>107</xdr:col>
      <xdr:colOff>50800</xdr:colOff>
      <xdr:row>63</xdr:row>
      <xdr:rowOff>62593</xdr:rowOff>
    </xdr:to>
    <xdr:cxnSp macro="">
      <xdr:nvCxnSpPr>
        <xdr:cNvPr id="716" name="直線コネクタ 715">
          <a:extLst>
            <a:ext uri="{FF2B5EF4-FFF2-40B4-BE49-F238E27FC236}">
              <a16:creationId xmlns:a16="http://schemas.microsoft.com/office/drawing/2014/main" id="{B812AE98-E0A4-4D6C-B5C6-B705E88EFB2D}"/>
            </a:ext>
          </a:extLst>
        </xdr:cNvPr>
        <xdr:cNvCxnSpPr/>
      </xdr:nvCxnSpPr>
      <xdr:spPr>
        <a:xfrm>
          <a:off x="19545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11793</xdr:rowOff>
    </xdr:from>
    <xdr:to>
      <xdr:col>98</xdr:col>
      <xdr:colOff>38100</xdr:colOff>
      <xdr:row>63</xdr:row>
      <xdr:rowOff>113393</xdr:rowOff>
    </xdr:to>
    <xdr:sp macro="" textlink="">
      <xdr:nvSpPr>
        <xdr:cNvPr id="717" name="楕円 716">
          <a:extLst>
            <a:ext uri="{FF2B5EF4-FFF2-40B4-BE49-F238E27FC236}">
              <a16:creationId xmlns:a16="http://schemas.microsoft.com/office/drawing/2014/main" id="{FDE6A8F5-55AD-453A-BEFD-61FA40A73124}"/>
            </a:ext>
          </a:extLst>
        </xdr:cNvPr>
        <xdr:cNvSpPr/>
      </xdr:nvSpPr>
      <xdr:spPr>
        <a:xfrm>
          <a:off x="18605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62593</xdr:rowOff>
    </xdr:from>
    <xdr:to>
      <xdr:col>102</xdr:col>
      <xdr:colOff>114300</xdr:colOff>
      <xdr:row>63</xdr:row>
      <xdr:rowOff>62593</xdr:rowOff>
    </xdr:to>
    <xdr:cxnSp macro="">
      <xdr:nvCxnSpPr>
        <xdr:cNvPr id="718" name="直線コネクタ 717">
          <a:extLst>
            <a:ext uri="{FF2B5EF4-FFF2-40B4-BE49-F238E27FC236}">
              <a16:creationId xmlns:a16="http://schemas.microsoft.com/office/drawing/2014/main" id="{6292F3A5-B8D5-4FFC-8FE9-27781F157BF2}"/>
            </a:ext>
          </a:extLst>
        </xdr:cNvPr>
        <xdr:cNvCxnSpPr/>
      </xdr:nvCxnSpPr>
      <xdr:spPr>
        <a:xfrm>
          <a:off x="18656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719" name="n_1aveValue【保健センター・保健所】&#10;一人当たり面積">
          <a:extLst>
            <a:ext uri="{FF2B5EF4-FFF2-40B4-BE49-F238E27FC236}">
              <a16:creationId xmlns:a16="http://schemas.microsoft.com/office/drawing/2014/main" id="{3EA8123E-DAF4-4F06-B343-C7B4B1657F54}"/>
            </a:ext>
          </a:extLst>
        </xdr:cNvPr>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a:extLst>
            <a:ext uri="{FF2B5EF4-FFF2-40B4-BE49-F238E27FC236}">
              <a16:creationId xmlns:a16="http://schemas.microsoft.com/office/drawing/2014/main" id="{10B62DCE-1C02-4897-A8BA-FB9C3CE00F2C}"/>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721" name="n_3aveValue【保健センター・保健所】&#10;一人当たり面積">
          <a:extLst>
            <a:ext uri="{FF2B5EF4-FFF2-40B4-BE49-F238E27FC236}">
              <a16:creationId xmlns:a16="http://schemas.microsoft.com/office/drawing/2014/main" id="{EC882915-7E9E-4FE6-A43E-C082AB1095EE}"/>
            </a:ext>
          </a:extLst>
        </xdr:cNvPr>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22" name="n_4aveValue【保健センター・保健所】&#10;一人当たり面積">
          <a:extLst>
            <a:ext uri="{FF2B5EF4-FFF2-40B4-BE49-F238E27FC236}">
              <a16:creationId xmlns:a16="http://schemas.microsoft.com/office/drawing/2014/main" id="{83BFD3F2-5F49-45BB-8944-BB5ED67BC02C}"/>
            </a:ext>
          </a:extLst>
        </xdr:cNvPr>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723" name="n_1mainValue【保健センター・保健所】&#10;一人当たり面積">
          <a:extLst>
            <a:ext uri="{FF2B5EF4-FFF2-40B4-BE49-F238E27FC236}">
              <a16:creationId xmlns:a16="http://schemas.microsoft.com/office/drawing/2014/main" id="{569BE3AD-3A81-4D8B-BD3F-9E143301447A}"/>
            </a:ext>
          </a:extLst>
        </xdr:cNvPr>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724" name="n_2mainValue【保健センター・保健所】&#10;一人当たり面積">
          <a:extLst>
            <a:ext uri="{FF2B5EF4-FFF2-40B4-BE49-F238E27FC236}">
              <a16:creationId xmlns:a16="http://schemas.microsoft.com/office/drawing/2014/main" id="{456B7D85-8A04-4895-8897-99929BC48FDC}"/>
            </a:ext>
          </a:extLst>
        </xdr:cNvPr>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104520</xdr:rowOff>
    </xdr:from>
    <xdr:ext cx="469744" cy="259045"/>
    <xdr:sp macro="" textlink="">
      <xdr:nvSpPr>
        <xdr:cNvPr id="725" name="n_3mainValue【保健センター・保健所】&#10;一人当たり面積">
          <a:extLst>
            <a:ext uri="{FF2B5EF4-FFF2-40B4-BE49-F238E27FC236}">
              <a16:creationId xmlns:a16="http://schemas.microsoft.com/office/drawing/2014/main" id="{0F8CF8BF-71AB-4A03-9625-738665B7AD81}"/>
            </a:ext>
          </a:extLst>
        </xdr:cNvPr>
        <xdr:cNvSpPr txBox="1"/>
      </xdr:nvSpPr>
      <xdr:spPr>
        <a:xfrm>
          <a:off x="19310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726" name="n_4mainValue【保健センター・保健所】&#10;一人当たり面積">
          <a:extLst>
            <a:ext uri="{FF2B5EF4-FFF2-40B4-BE49-F238E27FC236}">
              <a16:creationId xmlns:a16="http://schemas.microsoft.com/office/drawing/2014/main" id="{C9E22D24-D9F2-4555-8361-029AE14CE932}"/>
            </a:ext>
          </a:extLst>
        </xdr:cNvPr>
        <xdr:cNvSpPr txBox="1"/>
      </xdr:nvSpPr>
      <xdr:spPr>
        <a:xfrm>
          <a:off x="18421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64783F80-559D-414F-944C-2AC92C4DA3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869DB316-174D-4AC8-8D6A-59A152BBE1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EF70B821-E580-4DC8-B56F-E112DA2B2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81C342C5-036B-4B09-A305-F2FA27C10D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BFD10CF3-4A28-41DD-8381-75973F2AE5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CDED6649-9237-478D-BE5E-946C849A38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86848B31-0754-449A-BA5B-CCC1600C80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5DA0493A-60D4-411F-BAE4-10E7D8057A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839167B7-A342-40FF-8E3C-6990BB2C6A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FCAFB3F8-7395-4AD0-B4E9-02608A1057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7326723D-8141-469D-BED6-AC3F3FA5E4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B6725C9E-2E03-49B1-BAD5-96EB4C8456A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a:extLst>
            <a:ext uri="{FF2B5EF4-FFF2-40B4-BE49-F238E27FC236}">
              <a16:creationId xmlns:a16="http://schemas.microsoft.com/office/drawing/2014/main" id="{5F1C3D1A-344B-4EA0-ADE1-91F689CB6CC4}"/>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B22B77F3-D28D-4EAB-AF5B-4C86FE7910F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A16FC75C-028A-4E4C-87AB-6C25D4C68FC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62FA7C02-3D53-4FD6-A437-B69B8C99A74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225AAB91-845F-4363-8DE8-4D723E1234A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797FE6CD-0516-4E28-AADF-5588CAA83F8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D87FCE11-7C56-433F-85F2-0953DA86122E}"/>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2751183C-5955-4BA4-89CE-12F0C6F9B4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a:extLst>
            <a:ext uri="{FF2B5EF4-FFF2-40B4-BE49-F238E27FC236}">
              <a16:creationId xmlns:a16="http://schemas.microsoft.com/office/drawing/2014/main" id="{76DC9D26-7108-4D1D-A982-3076E8DA798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6F7E2880-39B2-46BC-A642-988CFEF056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a:extLst>
            <a:ext uri="{FF2B5EF4-FFF2-40B4-BE49-F238E27FC236}">
              <a16:creationId xmlns:a16="http://schemas.microsoft.com/office/drawing/2014/main" id="{8DF70648-CFD8-4B7B-B5C8-A47E7D4D6D05}"/>
            </a:ext>
          </a:extLst>
        </xdr:cNvPr>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2EFD76C2-6AAD-433B-8F54-8DAEAB3975E6}"/>
            </a:ext>
          </a:extLst>
        </xdr:cNvPr>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a:extLst>
            <a:ext uri="{FF2B5EF4-FFF2-40B4-BE49-F238E27FC236}">
              <a16:creationId xmlns:a16="http://schemas.microsoft.com/office/drawing/2014/main" id="{C6FBD9AF-3F8B-4AC2-A23F-283E6F24B771}"/>
            </a:ext>
          </a:extLst>
        </xdr:cNvPr>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5AB711CB-E368-4B09-A33F-9B1E91789CBA}"/>
            </a:ext>
          </a:extLst>
        </xdr:cNvPr>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a:extLst>
            <a:ext uri="{FF2B5EF4-FFF2-40B4-BE49-F238E27FC236}">
              <a16:creationId xmlns:a16="http://schemas.microsoft.com/office/drawing/2014/main" id="{01A4D405-5AC4-411D-A985-737F814FC5FB}"/>
            </a:ext>
          </a:extLst>
        </xdr:cNvPr>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7475A347-952B-4C59-A16A-A5EC7F57541D}"/>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a:extLst>
            <a:ext uri="{FF2B5EF4-FFF2-40B4-BE49-F238E27FC236}">
              <a16:creationId xmlns:a16="http://schemas.microsoft.com/office/drawing/2014/main" id="{45D83803-FE15-4167-8CEC-D5C329CC3FDA}"/>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a:extLst>
            <a:ext uri="{FF2B5EF4-FFF2-40B4-BE49-F238E27FC236}">
              <a16:creationId xmlns:a16="http://schemas.microsoft.com/office/drawing/2014/main" id="{B92740A0-8D5D-40AA-B021-8CD7FA90D897}"/>
            </a:ext>
          </a:extLst>
        </xdr:cNvPr>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a:extLst>
            <a:ext uri="{FF2B5EF4-FFF2-40B4-BE49-F238E27FC236}">
              <a16:creationId xmlns:a16="http://schemas.microsoft.com/office/drawing/2014/main" id="{03CFA820-BCC8-42AC-8BE1-E58490230617}"/>
            </a:ext>
          </a:extLst>
        </xdr:cNvPr>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a:extLst>
            <a:ext uri="{FF2B5EF4-FFF2-40B4-BE49-F238E27FC236}">
              <a16:creationId xmlns:a16="http://schemas.microsoft.com/office/drawing/2014/main" id="{6F1571DA-A168-42C6-9A86-DDA67D512329}"/>
            </a:ext>
          </a:extLst>
        </xdr:cNvPr>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a:extLst>
            <a:ext uri="{FF2B5EF4-FFF2-40B4-BE49-F238E27FC236}">
              <a16:creationId xmlns:a16="http://schemas.microsoft.com/office/drawing/2014/main" id="{5F23E116-D024-4E3F-8032-5707F26D5FE8}"/>
            </a:ext>
          </a:extLst>
        </xdr:cNvPr>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1BB55AF-A4C6-484D-87A9-A6956CAE1E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A8041ED-F6BC-4BCE-901F-9A9F9DB7D7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126FB5A-FE85-4589-9926-C771E51B5D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459DB3F-14C5-49FC-A335-8A27EF5728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E8988BA-AF38-4476-B852-0B920A53F1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126746</xdr:rowOff>
    </xdr:from>
    <xdr:to>
      <xdr:col>85</xdr:col>
      <xdr:colOff>177800</xdr:colOff>
      <xdr:row>82</xdr:row>
      <xdr:rowOff>56896</xdr:rowOff>
    </xdr:to>
    <xdr:sp macro="" textlink="">
      <xdr:nvSpPr>
        <xdr:cNvPr id="765" name="楕円 764">
          <a:extLst>
            <a:ext uri="{FF2B5EF4-FFF2-40B4-BE49-F238E27FC236}">
              <a16:creationId xmlns:a16="http://schemas.microsoft.com/office/drawing/2014/main" id="{D4CADD23-4ABC-431C-8839-86B3A89B4D46}"/>
            </a:ext>
          </a:extLst>
        </xdr:cNvPr>
        <xdr:cNvSpPr/>
      </xdr:nvSpPr>
      <xdr:spPr>
        <a:xfrm>
          <a:off x="162687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105173</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F1A5ED72-722C-41D1-8140-BDF0A04318FB}"/>
            </a:ext>
          </a:extLst>
        </xdr:cNvPr>
        <xdr:cNvSpPr txBox="1"/>
      </xdr:nvSpPr>
      <xdr:spPr>
        <a:xfrm>
          <a:off x="16357600"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65024</xdr:rowOff>
    </xdr:from>
    <xdr:to>
      <xdr:col>81</xdr:col>
      <xdr:colOff>101600</xdr:colOff>
      <xdr:row>82</xdr:row>
      <xdr:rowOff>166624</xdr:rowOff>
    </xdr:to>
    <xdr:sp macro="" textlink="">
      <xdr:nvSpPr>
        <xdr:cNvPr id="767" name="楕円 766">
          <a:extLst>
            <a:ext uri="{FF2B5EF4-FFF2-40B4-BE49-F238E27FC236}">
              <a16:creationId xmlns:a16="http://schemas.microsoft.com/office/drawing/2014/main" id="{838B695E-02B9-4B3C-9F90-CEB19EE281BC}"/>
            </a:ext>
          </a:extLst>
        </xdr:cNvPr>
        <xdr:cNvSpPr/>
      </xdr:nvSpPr>
      <xdr:spPr>
        <a:xfrm>
          <a:off x="15430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xdr:rowOff>
    </xdr:from>
    <xdr:to>
      <xdr:col>85</xdr:col>
      <xdr:colOff>127000</xdr:colOff>
      <xdr:row>82</xdr:row>
      <xdr:rowOff>115824</xdr:rowOff>
    </xdr:to>
    <xdr:cxnSp macro="">
      <xdr:nvCxnSpPr>
        <xdr:cNvPr id="768" name="直線コネクタ 767">
          <a:extLst>
            <a:ext uri="{FF2B5EF4-FFF2-40B4-BE49-F238E27FC236}">
              <a16:creationId xmlns:a16="http://schemas.microsoft.com/office/drawing/2014/main" id="{06A1D401-BF6E-4B2A-90B9-2E548753B0FF}"/>
            </a:ext>
          </a:extLst>
        </xdr:cNvPr>
        <xdr:cNvCxnSpPr/>
      </xdr:nvCxnSpPr>
      <xdr:spPr>
        <a:xfrm flipV="1">
          <a:off x="15481300" y="140649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69" name="楕円 768">
          <a:extLst>
            <a:ext uri="{FF2B5EF4-FFF2-40B4-BE49-F238E27FC236}">
              <a16:creationId xmlns:a16="http://schemas.microsoft.com/office/drawing/2014/main" id="{345DCC18-FCD5-443A-BD87-B1804329B501}"/>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115824</xdr:rowOff>
    </xdr:to>
    <xdr:cxnSp macro="">
      <xdr:nvCxnSpPr>
        <xdr:cNvPr id="770" name="直線コネクタ 769">
          <a:extLst>
            <a:ext uri="{FF2B5EF4-FFF2-40B4-BE49-F238E27FC236}">
              <a16:creationId xmlns:a16="http://schemas.microsoft.com/office/drawing/2014/main" id="{B21374A7-82B4-4EDB-A37C-8EE4EC88A0D4}"/>
            </a:ext>
          </a:extLst>
        </xdr:cNvPr>
        <xdr:cNvCxnSpPr/>
      </xdr:nvCxnSpPr>
      <xdr:spPr>
        <a:xfrm>
          <a:off x="14592300" y="141312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76454</xdr:rowOff>
    </xdr:from>
    <xdr:to>
      <xdr:col>72</xdr:col>
      <xdr:colOff>38100</xdr:colOff>
      <xdr:row>83</xdr:row>
      <xdr:rowOff>6604</xdr:rowOff>
    </xdr:to>
    <xdr:sp macro="" textlink="">
      <xdr:nvSpPr>
        <xdr:cNvPr id="771" name="楕円 770">
          <a:extLst>
            <a:ext uri="{FF2B5EF4-FFF2-40B4-BE49-F238E27FC236}">
              <a16:creationId xmlns:a16="http://schemas.microsoft.com/office/drawing/2014/main" id="{BD167F9D-0AE3-4932-9981-A0DA8856FA5F}"/>
            </a:ext>
          </a:extLst>
        </xdr:cNvPr>
        <xdr:cNvSpPr/>
      </xdr:nvSpPr>
      <xdr:spPr>
        <a:xfrm>
          <a:off x="13652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127254</xdr:rowOff>
    </xdr:to>
    <xdr:cxnSp macro="">
      <xdr:nvCxnSpPr>
        <xdr:cNvPr id="772" name="直線コネクタ 771">
          <a:extLst>
            <a:ext uri="{FF2B5EF4-FFF2-40B4-BE49-F238E27FC236}">
              <a16:creationId xmlns:a16="http://schemas.microsoft.com/office/drawing/2014/main" id="{8B2A08DE-05F5-49FE-AC98-19A0C292E783}"/>
            </a:ext>
          </a:extLst>
        </xdr:cNvPr>
        <xdr:cNvCxnSpPr/>
      </xdr:nvCxnSpPr>
      <xdr:spPr>
        <a:xfrm flipV="1">
          <a:off x="13703300" y="1413128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35306</xdr:rowOff>
    </xdr:from>
    <xdr:to>
      <xdr:col>67</xdr:col>
      <xdr:colOff>101600</xdr:colOff>
      <xdr:row>82</xdr:row>
      <xdr:rowOff>136906</xdr:rowOff>
    </xdr:to>
    <xdr:sp macro="" textlink="">
      <xdr:nvSpPr>
        <xdr:cNvPr id="773" name="楕円 772">
          <a:extLst>
            <a:ext uri="{FF2B5EF4-FFF2-40B4-BE49-F238E27FC236}">
              <a16:creationId xmlns:a16="http://schemas.microsoft.com/office/drawing/2014/main" id="{9267982F-9096-41CF-834C-718B3109402F}"/>
            </a:ext>
          </a:extLst>
        </xdr:cNvPr>
        <xdr:cNvSpPr/>
      </xdr:nvSpPr>
      <xdr:spPr>
        <a:xfrm>
          <a:off x="12763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86106</xdr:rowOff>
    </xdr:from>
    <xdr:to>
      <xdr:col>71</xdr:col>
      <xdr:colOff>177800</xdr:colOff>
      <xdr:row>82</xdr:row>
      <xdr:rowOff>127254</xdr:rowOff>
    </xdr:to>
    <xdr:cxnSp macro="">
      <xdr:nvCxnSpPr>
        <xdr:cNvPr id="774" name="直線コネクタ 773">
          <a:extLst>
            <a:ext uri="{FF2B5EF4-FFF2-40B4-BE49-F238E27FC236}">
              <a16:creationId xmlns:a16="http://schemas.microsoft.com/office/drawing/2014/main" id="{DFEFF1E1-DEBD-4E8E-A672-277607BFC37E}"/>
            </a:ext>
          </a:extLst>
        </xdr:cNvPr>
        <xdr:cNvCxnSpPr/>
      </xdr:nvCxnSpPr>
      <xdr:spPr>
        <a:xfrm>
          <a:off x="12814300" y="141450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75" name="n_1aveValue【消防施設】&#10;有形固定資産減価償却率">
          <a:extLst>
            <a:ext uri="{FF2B5EF4-FFF2-40B4-BE49-F238E27FC236}">
              <a16:creationId xmlns:a16="http://schemas.microsoft.com/office/drawing/2014/main" id="{9FCFFB1F-5EEF-466F-8925-6321F8EC7CC3}"/>
            </a:ext>
          </a:extLst>
        </xdr:cNvPr>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76" name="n_2aveValue【消防施設】&#10;有形固定資産減価償却率">
          <a:extLst>
            <a:ext uri="{FF2B5EF4-FFF2-40B4-BE49-F238E27FC236}">
              <a16:creationId xmlns:a16="http://schemas.microsoft.com/office/drawing/2014/main" id="{6782869B-B55A-45B4-BC7F-1C1E538C2000}"/>
            </a:ext>
          </a:extLst>
        </xdr:cNvPr>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7" name="n_3aveValue【消防施設】&#10;有形固定資産減価償却率">
          <a:extLst>
            <a:ext uri="{FF2B5EF4-FFF2-40B4-BE49-F238E27FC236}">
              <a16:creationId xmlns:a16="http://schemas.microsoft.com/office/drawing/2014/main" id="{1583DD0F-9144-4F80-A8B1-D31274638DC3}"/>
            </a:ext>
          </a:extLst>
        </xdr:cNvPr>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8" name="n_4aveValue【消防施設】&#10;有形固定資産減価償却率">
          <a:extLst>
            <a:ext uri="{FF2B5EF4-FFF2-40B4-BE49-F238E27FC236}">
              <a16:creationId xmlns:a16="http://schemas.microsoft.com/office/drawing/2014/main" id="{21D23D67-1D5E-45A4-9F0A-F7D275400660}"/>
            </a:ext>
          </a:extLst>
        </xdr:cNvPr>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157751</xdr:rowOff>
    </xdr:from>
    <xdr:ext cx="405111" cy="259045"/>
    <xdr:sp macro="" textlink="">
      <xdr:nvSpPr>
        <xdr:cNvPr id="779" name="n_1mainValue【消防施設】&#10;有形固定資産減価償却率">
          <a:extLst>
            <a:ext uri="{FF2B5EF4-FFF2-40B4-BE49-F238E27FC236}">
              <a16:creationId xmlns:a16="http://schemas.microsoft.com/office/drawing/2014/main" id="{0CDEADF8-50E4-4C22-AF00-CF4EEFE3FAF8}"/>
            </a:ext>
          </a:extLst>
        </xdr:cNvPr>
        <xdr:cNvSpPr txBox="1"/>
      </xdr:nvSpPr>
      <xdr:spPr>
        <a:xfrm>
          <a:off x="15266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80" name="n_2mainValue【消防施設】&#10;有形固定資産減価償却率">
          <a:extLst>
            <a:ext uri="{FF2B5EF4-FFF2-40B4-BE49-F238E27FC236}">
              <a16:creationId xmlns:a16="http://schemas.microsoft.com/office/drawing/2014/main" id="{D849C5E5-114A-40FA-83E9-3E6E536383E1}"/>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169181</xdr:rowOff>
    </xdr:from>
    <xdr:ext cx="405111" cy="259045"/>
    <xdr:sp macro="" textlink="">
      <xdr:nvSpPr>
        <xdr:cNvPr id="781" name="n_3mainValue【消防施設】&#10;有形固定資産減価償却率">
          <a:extLst>
            <a:ext uri="{FF2B5EF4-FFF2-40B4-BE49-F238E27FC236}">
              <a16:creationId xmlns:a16="http://schemas.microsoft.com/office/drawing/2014/main" id="{9A0BCC8D-AE27-4071-807F-8D5D9F7B00BE}"/>
            </a:ext>
          </a:extLst>
        </xdr:cNvPr>
        <xdr:cNvSpPr txBox="1"/>
      </xdr:nvSpPr>
      <xdr:spPr>
        <a:xfrm>
          <a:off x="13500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128033</xdr:rowOff>
    </xdr:from>
    <xdr:ext cx="405111" cy="259045"/>
    <xdr:sp macro="" textlink="">
      <xdr:nvSpPr>
        <xdr:cNvPr id="782" name="n_4mainValue【消防施設】&#10;有形固定資産減価償却率">
          <a:extLst>
            <a:ext uri="{FF2B5EF4-FFF2-40B4-BE49-F238E27FC236}">
              <a16:creationId xmlns:a16="http://schemas.microsoft.com/office/drawing/2014/main" id="{D1763718-E76B-4C61-8CB6-88747009CE9C}"/>
            </a:ext>
          </a:extLst>
        </xdr:cNvPr>
        <xdr:cNvSpPr txBox="1"/>
      </xdr:nvSpPr>
      <xdr:spPr>
        <a:xfrm>
          <a:off x="12611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5A91EC6-DD35-438D-BCEE-5800771907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D1B91634-B5F1-4B74-A46D-8E35166A6A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F59136ED-5B28-487A-8F25-28D78AFD9A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71BEA55D-9191-42CA-8701-BD5B649772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CE40A5EE-0EA0-4CDB-8DEA-5928084EEF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4B5C467E-89CC-44A7-9D0C-6A8ACFBF42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A49BECD-CF28-4019-9392-AEAF56D693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4409EE88-A763-480D-856A-9CE213A871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E4118E54-08A5-404B-B916-7C2E712637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8084C590-352E-4B6A-AEB9-93CFA00DDC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41406C53-AB08-481D-82C8-FEB15DB8F32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D914396A-9554-427C-BE6A-ACF5408A02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A6556E5D-307A-434E-8796-169FBF412D1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4B7F4733-BF3F-44BD-B46B-12DD62396A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2001DFA1-EF9D-4824-A60A-29C64532B6A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E31B91EE-17A4-410B-A5E6-45FA4EE304A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9ADA4160-8BE1-4454-84A0-51BBEB011CE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90463FEB-F95D-46A4-966D-859BE7A1376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EE769CF7-1555-475E-B5D3-08C087AEBC2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F8774933-119D-434C-A76E-CE2F402AA02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B337BBC8-C558-41D8-BB29-B8DABF06AE4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a:extLst>
            <a:ext uri="{FF2B5EF4-FFF2-40B4-BE49-F238E27FC236}">
              <a16:creationId xmlns:a16="http://schemas.microsoft.com/office/drawing/2014/main" id="{AD102FA8-DF75-46FE-915B-D1AFF7C4E188}"/>
            </a:ext>
          </a:extLst>
        </xdr:cNvPr>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a:extLst>
            <a:ext uri="{FF2B5EF4-FFF2-40B4-BE49-F238E27FC236}">
              <a16:creationId xmlns:a16="http://schemas.microsoft.com/office/drawing/2014/main" id="{59B08C3E-7FB7-4DDF-801C-C709DAFE9ECD}"/>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a:extLst>
            <a:ext uri="{FF2B5EF4-FFF2-40B4-BE49-F238E27FC236}">
              <a16:creationId xmlns:a16="http://schemas.microsoft.com/office/drawing/2014/main" id="{9733CA4D-1D4A-4DA5-817C-5B8FF8267631}"/>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a:extLst>
            <a:ext uri="{FF2B5EF4-FFF2-40B4-BE49-F238E27FC236}">
              <a16:creationId xmlns:a16="http://schemas.microsoft.com/office/drawing/2014/main" id="{21C1F484-2D08-4921-B8F1-AF445382AF5D}"/>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a:extLst>
            <a:ext uri="{FF2B5EF4-FFF2-40B4-BE49-F238E27FC236}">
              <a16:creationId xmlns:a16="http://schemas.microsoft.com/office/drawing/2014/main" id="{899D0CC7-1BCF-4581-B34D-C12D67DF9A39}"/>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a:extLst>
            <a:ext uri="{FF2B5EF4-FFF2-40B4-BE49-F238E27FC236}">
              <a16:creationId xmlns:a16="http://schemas.microsoft.com/office/drawing/2014/main" id="{FE040BBA-F4E6-4313-A687-88736DAECBC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a:extLst>
            <a:ext uri="{FF2B5EF4-FFF2-40B4-BE49-F238E27FC236}">
              <a16:creationId xmlns:a16="http://schemas.microsoft.com/office/drawing/2014/main" id="{4BD07374-CBFC-415A-BC08-F375641B62EB}"/>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a:extLst>
            <a:ext uri="{FF2B5EF4-FFF2-40B4-BE49-F238E27FC236}">
              <a16:creationId xmlns:a16="http://schemas.microsoft.com/office/drawing/2014/main" id="{B19B5AB3-5A36-47D8-B3E8-09350CB43A8A}"/>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a:extLst>
            <a:ext uri="{FF2B5EF4-FFF2-40B4-BE49-F238E27FC236}">
              <a16:creationId xmlns:a16="http://schemas.microsoft.com/office/drawing/2014/main" id="{36452B04-0564-4ED5-8FB6-76131FA1778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a:extLst>
            <a:ext uri="{FF2B5EF4-FFF2-40B4-BE49-F238E27FC236}">
              <a16:creationId xmlns:a16="http://schemas.microsoft.com/office/drawing/2014/main" id="{24F34FDA-F27F-41E4-B59A-9EEB754F794E}"/>
            </a:ext>
          </a:extLst>
        </xdr:cNvPr>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a:extLst>
            <a:ext uri="{FF2B5EF4-FFF2-40B4-BE49-F238E27FC236}">
              <a16:creationId xmlns:a16="http://schemas.microsoft.com/office/drawing/2014/main" id="{C8F2CBCE-D0EA-4849-AAAC-6AEC9C3E83E0}"/>
            </a:ext>
          </a:extLst>
        </xdr:cNvPr>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A75C5FA-536C-4F6A-80CF-D5A2F0E0D1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F345A98-AE1F-4F86-879B-D73451C0B1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BCC95EF-7AA8-472A-AB17-3F953E24AB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6C72D42-B2DC-470F-82C7-7583BC2180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A2316E3-743E-419B-9E12-21FA46C851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820" name="楕円 819">
          <a:extLst>
            <a:ext uri="{FF2B5EF4-FFF2-40B4-BE49-F238E27FC236}">
              <a16:creationId xmlns:a16="http://schemas.microsoft.com/office/drawing/2014/main" id="{2B42F9C9-5941-42D1-B56B-B0B1CE43AF5C}"/>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169690</xdr:rowOff>
    </xdr:from>
    <xdr:ext cx="469744" cy="259045"/>
    <xdr:sp macro="" textlink="">
      <xdr:nvSpPr>
        <xdr:cNvPr id="821" name="【消防施設】&#10;一人当たり面積該当値テキスト">
          <a:extLst>
            <a:ext uri="{FF2B5EF4-FFF2-40B4-BE49-F238E27FC236}">
              <a16:creationId xmlns:a16="http://schemas.microsoft.com/office/drawing/2014/main" id="{1750C292-AA8F-4196-9E3D-D323768C8A50}"/>
            </a:ext>
          </a:extLst>
        </xdr:cNvPr>
        <xdr:cNvSpPr txBox="1"/>
      </xdr:nvSpPr>
      <xdr:spPr>
        <a:xfrm>
          <a:off x="22199600" y="144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822" name="楕円 821">
          <a:extLst>
            <a:ext uri="{FF2B5EF4-FFF2-40B4-BE49-F238E27FC236}">
              <a16:creationId xmlns:a16="http://schemas.microsoft.com/office/drawing/2014/main" id="{182E2C2F-509D-432A-86F3-E847DD5AA739}"/>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823" name="直線コネクタ 822">
          <a:extLst>
            <a:ext uri="{FF2B5EF4-FFF2-40B4-BE49-F238E27FC236}">
              <a16:creationId xmlns:a16="http://schemas.microsoft.com/office/drawing/2014/main" id="{EDBA8C22-BA70-481E-9286-D97A53DE3C63}"/>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24" name="楕円 823">
          <a:extLst>
            <a:ext uri="{FF2B5EF4-FFF2-40B4-BE49-F238E27FC236}">
              <a16:creationId xmlns:a16="http://schemas.microsoft.com/office/drawing/2014/main" id="{1ECF476D-C1CF-4C07-BA30-9D1FEB7BB325}"/>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147828</xdr:rowOff>
    </xdr:to>
    <xdr:cxnSp macro="">
      <xdr:nvCxnSpPr>
        <xdr:cNvPr id="825" name="直線コネクタ 824">
          <a:extLst>
            <a:ext uri="{FF2B5EF4-FFF2-40B4-BE49-F238E27FC236}">
              <a16:creationId xmlns:a16="http://schemas.microsoft.com/office/drawing/2014/main" id="{DFFC2062-BC5D-4DB3-8531-3F2AB33C9EC1}"/>
            </a:ext>
          </a:extLst>
        </xdr:cNvPr>
        <xdr:cNvCxnSpPr/>
      </xdr:nvCxnSpPr>
      <xdr:spPr>
        <a:xfrm flipV="1">
          <a:off x="20434300" y="14535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6" name="楕円 825">
          <a:extLst>
            <a:ext uri="{FF2B5EF4-FFF2-40B4-BE49-F238E27FC236}">
              <a16:creationId xmlns:a16="http://schemas.microsoft.com/office/drawing/2014/main" id="{8887A4AD-68FF-4056-B091-ECE57A820585}"/>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827" name="直線コネクタ 826">
          <a:extLst>
            <a:ext uri="{FF2B5EF4-FFF2-40B4-BE49-F238E27FC236}">
              <a16:creationId xmlns:a16="http://schemas.microsoft.com/office/drawing/2014/main" id="{2A601BB2-5C0B-454C-AB75-D7817D351256}"/>
            </a:ext>
          </a:extLst>
        </xdr:cNvPr>
        <xdr:cNvCxnSpPr/>
      </xdr:nvCxnSpPr>
      <xdr:spPr>
        <a:xfrm flipV="1">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8" name="楕円 827">
          <a:extLst>
            <a:ext uri="{FF2B5EF4-FFF2-40B4-BE49-F238E27FC236}">
              <a16:creationId xmlns:a16="http://schemas.microsoft.com/office/drawing/2014/main" id="{F85B189C-C1BE-45B6-AE0C-845BD01075CD}"/>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9" name="直線コネクタ 828">
          <a:extLst>
            <a:ext uri="{FF2B5EF4-FFF2-40B4-BE49-F238E27FC236}">
              <a16:creationId xmlns:a16="http://schemas.microsoft.com/office/drawing/2014/main" id="{2A07CCD1-54CE-4F4B-B921-0ECE65069A7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a:extLst>
            <a:ext uri="{FF2B5EF4-FFF2-40B4-BE49-F238E27FC236}">
              <a16:creationId xmlns:a16="http://schemas.microsoft.com/office/drawing/2014/main" id="{B7565C1B-EEAE-41FC-95F6-EF0EDC18BC66}"/>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a:extLst>
            <a:ext uri="{FF2B5EF4-FFF2-40B4-BE49-F238E27FC236}">
              <a16:creationId xmlns:a16="http://schemas.microsoft.com/office/drawing/2014/main" id="{EA52B7C8-2E8C-4051-AC2E-83A438C8A0D5}"/>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a:extLst>
            <a:ext uri="{FF2B5EF4-FFF2-40B4-BE49-F238E27FC236}">
              <a16:creationId xmlns:a16="http://schemas.microsoft.com/office/drawing/2014/main" id="{70EBAC81-B57C-44DB-8C94-EBDC62656CD4}"/>
            </a:ext>
          </a:extLst>
        </xdr:cNvPr>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a:extLst>
            <a:ext uri="{FF2B5EF4-FFF2-40B4-BE49-F238E27FC236}">
              <a16:creationId xmlns:a16="http://schemas.microsoft.com/office/drawing/2014/main" id="{F1DE4A60-8165-41C8-AC4A-2C1B0A4DB896}"/>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34" name="n_1mainValue【消防施設】&#10;一人当たり面積">
          <a:extLst>
            <a:ext uri="{FF2B5EF4-FFF2-40B4-BE49-F238E27FC236}">
              <a16:creationId xmlns:a16="http://schemas.microsoft.com/office/drawing/2014/main" id="{EB4E1335-7329-4C20-A5AB-241C6C659E7F}"/>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35" name="n_2mainValue【消防施設】&#10;一人当たり面積">
          <a:extLst>
            <a:ext uri="{FF2B5EF4-FFF2-40B4-BE49-F238E27FC236}">
              <a16:creationId xmlns:a16="http://schemas.microsoft.com/office/drawing/2014/main" id="{EB5DC9A7-C376-49F4-A76D-DE59A191B412}"/>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6" name="n_3mainValue【消防施設】&#10;一人当たり面積">
          <a:extLst>
            <a:ext uri="{FF2B5EF4-FFF2-40B4-BE49-F238E27FC236}">
              <a16:creationId xmlns:a16="http://schemas.microsoft.com/office/drawing/2014/main" id="{6E76EA45-26D6-460E-9882-8EB43AC96321}"/>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7" name="n_4mainValue【消防施設】&#10;一人当たり面積">
          <a:extLst>
            <a:ext uri="{FF2B5EF4-FFF2-40B4-BE49-F238E27FC236}">
              <a16:creationId xmlns:a16="http://schemas.microsoft.com/office/drawing/2014/main" id="{101109CC-2A2F-45E2-9C3A-EFE37D239668}"/>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9319445-3C7A-4A5B-B0BB-8C9EBC3BF0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50CDE43-3AB4-4D73-A4F6-F4E29A93B2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C88B92D-B246-4B41-903E-4AA3745C42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16A1B0A3-FB2A-4ACB-9CF6-6BB54BC20B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DDA98B0A-0442-4606-9B88-E9EFAEAD5D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C4812138-A020-4D1B-95E6-7644D595D7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2A623D3A-7F6C-4CAE-B89F-7BCA47EC0D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765AEDB8-F896-4156-A109-A161D147AD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193F5DE7-C846-4202-8D36-79321C6DDB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3DBDF0A0-4552-42F7-81B8-0F916A68AE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6437BA60-43AE-496C-8AA1-8FA61E0D14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a:extLst>
            <a:ext uri="{FF2B5EF4-FFF2-40B4-BE49-F238E27FC236}">
              <a16:creationId xmlns:a16="http://schemas.microsoft.com/office/drawing/2014/main" id="{2ACDD42A-BBB6-4FE8-B7DB-4F10268642A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a:extLst>
            <a:ext uri="{FF2B5EF4-FFF2-40B4-BE49-F238E27FC236}">
              <a16:creationId xmlns:a16="http://schemas.microsoft.com/office/drawing/2014/main" id="{CFAFE6E5-D090-4C2C-AE39-9B2299B770AC}"/>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a:extLst>
            <a:ext uri="{FF2B5EF4-FFF2-40B4-BE49-F238E27FC236}">
              <a16:creationId xmlns:a16="http://schemas.microsoft.com/office/drawing/2014/main" id="{8F28577C-00DD-4F1F-A465-35DA84BB14C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a:extLst>
            <a:ext uri="{FF2B5EF4-FFF2-40B4-BE49-F238E27FC236}">
              <a16:creationId xmlns:a16="http://schemas.microsoft.com/office/drawing/2014/main" id="{57D60640-3306-493E-B1B1-E61E13ED2F6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a:extLst>
            <a:ext uri="{FF2B5EF4-FFF2-40B4-BE49-F238E27FC236}">
              <a16:creationId xmlns:a16="http://schemas.microsoft.com/office/drawing/2014/main" id="{236290EA-F19B-4319-848E-3B7C2C8FFF4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a:extLst>
            <a:ext uri="{FF2B5EF4-FFF2-40B4-BE49-F238E27FC236}">
              <a16:creationId xmlns:a16="http://schemas.microsoft.com/office/drawing/2014/main" id="{73C376E0-8125-4733-A908-2390DA8FB98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a:extLst>
            <a:ext uri="{FF2B5EF4-FFF2-40B4-BE49-F238E27FC236}">
              <a16:creationId xmlns:a16="http://schemas.microsoft.com/office/drawing/2014/main" id="{FA48F791-B0AC-4D54-8A0B-5372A0E7FDA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a:extLst>
            <a:ext uri="{FF2B5EF4-FFF2-40B4-BE49-F238E27FC236}">
              <a16:creationId xmlns:a16="http://schemas.microsoft.com/office/drawing/2014/main" id="{71532FB6-2978-4F0A-A19C-659E1BBC3C82}"/>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CFCE86EC-D665-4B36-9203-0754D7E8A0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F3E211B1-27B6-4D2F-8324-6AFDD67CBE0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A88D67DA-22E3-4957-ABB5-2EC4DBDAFF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a:extLst>
            <a:ext uri="{FF2B5EF4-FFF2-40B4-BE49-F238E27FC236}">
              <a16:creationId xmlns:a16="http://schemas.microsoft.com/office/drawing/2014/main" id="{1F4E2089-0E85-4BE2-BD03-E74FC3890FAD}"/>
            </a:ext>
          </a:extLst>
        </xdr:cNvPr>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a:extLst>
            <a:ext uri="{FF2B5EF4-FFF2-40B4-BE49-F238E27FC236}">
              <a16:creationId xmlns:a16="http://schemas.microsoft.com/office/drawing/2014/main" id="{2FF2C9CF-739A-4D48-9616-2B9944DA1381}"/>
            </a:ext>
          </a:extLst>
        </xdr:cNvPr>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a:extLst>
            <a:ext uri="{FF2B5EF4-FFF2-40B4-BE49-F238E27FC236}">
              <a16:creationId xmlns:a16="http://schemas.microsoft.com/office/drawing/2014/main" id="{9FD4760E-C28B-4F42-BACA-A0B8AC63BBED}"/>
            </a:ext>
          </a:extLst>
        </xdr:cNvPr>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a:extLst>
            <a:ext uri="{FF2B5EF4-FFF2-40B4-BE49-F238E27FC236}">
              <a16:creationId xmlns:a16="http://schemas.microsoft.com/office/drawing/2014/main" id="{43B18C94-34A6-40E4-A0CD-ED23AEB58720}"/>
            </a:ext>
          </a:extLst>
        </xdr:cNvPr>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a:extLst>
            <a:ext uri="{FF2B5EF4-FFF2-40B4-BE49-F238E27FC236}">
              <a16:creationId xmlns:a16="http://schemas.microsoft.com/office/drawing/2014/main" id="{3A0B8ED9-6DF3-479F-B5A5-58417F331B5E}"/>
            </a:ext>
          </a:extLst>
        </xdr:cNvPr>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5" name="【庁舎】&#10;有形固定資産減価償却率平均値テキスト">
          <a:extLst>
            <a:ext uri="{FF2B5EF4-FFF2-40B4-BE49-F238E27FC236}">
              <a16:creationId xmlns:a16="http://schemas.microsoft.com/office/drawing/2014/main" id="{DED4799E-39A2-4674-8EA8-9154863E30D4}"/>
            </a:ext>
          </a:extLst>
        </xdr:cNvPr>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a:extLst>
            <a:ext uri="{FF2B5EF4-FFF2-40B4-BE49-F238E27FC236}">
              <a16:creationId xmlns:a16="http://schemas.microsoft.com/office/drawing/2014/main" id="{55FB3584-2547-41AF-96D0-8CFC8719DD0A}"/>
            </a:ext>
          </a:extLst>
        </xdr:cNvPr>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a:extLst>
            <a:ext uri="{FF2B5EF4-FFF2-40B4-BE49-F238E27FC236}">
              <a16:creationId xmlns:a16="http://schemas.microsoft.com/office/drawing/2014/main" id="{D05B40B0-427A-4EE1-AB57-8BD3A15D88EE}"/>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a:extLst>
            <a:ext uri="{FF2B5EF4-FFF2-40B4-BE49-F238E27FC236}">
              <a16:creationId xmlns:a16="http://schemas.microsoft.com/office/drawing/2014/main" id="{DB748A36-FFAB-48EF-90F9-FDE59D633143}"/>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a:extLst>
            <a:ext uri="{FF2B5EF4-FFF2-40B4-BE49-F238E27FC236}">
              <a16:creationId xmlns:a16="http://schemas.microsoft.com/office/drawing/2014/main" id="{F47B5B25-BD18-413D-87AA-30E004B41D77}"/>
            </a:ext>
          </a:extLst>
        </xdr:cNvPr>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a:extLst>
            <a:ext uri="{FF2B5EF4-FFF2-40B4-BE49-F238E27FC236}">
              <a16:creationId xmlns:a16="http://schemas.microsoft.com/office/drawing/2014/main" id="{56CACAC7-0E57-4964-B6F2-E760DA414F7F}"/>
            </a:ext>
          </a:extLst>
        </xdr:cNvPr>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FAAD5D0-BDF4-4BBF-9AE4-2252300CD4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71F425E-8CAC-4CFC-BEBC-0420D5EE12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D2727B3-2999-4467-81F2-298FC6E400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E87FC36-18A7-4552-B2A3-F253D1B51F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6BA0732-751F-4F86-9AED-1E69D86954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91694</xdr:rowOff>
    </xdr:from>
    <xdr:to>
      <xdr:col>85</xdr:col>
      <xdr:colOff>177800</xdr:colOff>
      <xdr:row>100</xdr:row>
      <xdr:rowOff>21844</xdr:rowOff>
    </xdr:to>
    <xdr:sp macro="" textlink="">
      <xdr:nvSpPr>
        <xdr:cNvPr id="876" name="楕円 875">
          <a:extLst>
            <a:ext uri="{FF2B5EF4-FFF2-40B4-BE49-F238E27FC236}">
              <a16:creationId xmlns:a16="http://schemas.microsoft.com/office/drawing/2014/main" id="{9DCDF3BE-7917-40AB-980A-3FCBA5B39FAD}"/>
            </a:ext>
          </a:extLst>
        </xdr:cNvPr>
        <xdr:cNvSpPr/>
      </xdr:nvSpPr>
      <xdr:spPr>
        <a:xfrm>
          <a:off x="1626870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44721</xdr:rowOff>
    </xdr:from>
    <xdr:ext cx="405111" cy="259045"/>
    <xdr:sp macro="" textlink="">
      <xdr:nvSpPr>
        <xdr:cNvPr id="877" name="【庁舎】&#10;有形固定資産減価償却率該当値テキスト">
          <a:extLst>
            <a:ext uri="{FF2B5EF4-FFF2-40B4-BE49-F238E27FC236}">
              <a16:creationId xmlns:a16="http://schemas.microsoft.com/office/drawing/2014/main" id="{FAE1282B-892B-435E-98B4-08DD9FC4F400}"/>
            </a:ext>
          </a:extLst>
        </xdr:cNvPr>
        <xdr:cNvSpPr txBox="1"/>
      </xdr:nvSpPr>
      <xdr:spPr>
        <a:xfrm>
          <a:off x="16357600" y="17018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157987</xdr:rowOff>
    </xdr:from>
    <xdr:to>
      <xdr:col>81</xdr:col>
      <xdr:colOff>101600</xdr:colOff>
      <xdr:row>101</xdr:row>
      <xdr:rowOff>88137</xdr:rowOff>
    </xdr:to>
    <xdr:sp macro="" textlink="">
      <xdr:nvSpPr>
        <xdr:cNvPr id="878" name="楕円 877">
          <a:extLst>
            <a:ext uri="{FF2B5EF4-FFF2-40B4-BE49-F238E27FC236}">
              <a16:creationId xmlns:a16="http://schemas.microsoft.com/office/drawing/2014/main" id="{B307E1CF-115B-4A7D-B762-8D4C6B79E766}"/>
            </a:ext>
          </a:extLst>
        </xdr:cNvPr>
        <xdr:cNvSpPr/>
      </xdr:nvSpPr>
      <xdr:spPr>
        <a:xfrm>
          <a:off x="15430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142494</xdr:rowOff>
    </xdr:from>
    <xdr:to>
      <xdr:col>85</xdr:col>
      <xdr:colOff>127000</xdr:colOff>
      <xdr:row>101</xdr:row>
      <xdr:rowOff>37337</xdr:rowOff>
    </xdr:to>
    <xdr:cxnSp macro="">
      <xdr:nvCxnSpPr>
        <xdr:cNvPr id="879" name="直線コネクタ 878">
          <a:extLst>
            <a:ext uri="{FF2B5EF4-FFF2-40B4-BE49-F238E27FC236}">
              <a16:creationId xmlns:a16="http://schemas.microsoft.com/office/drawing/2014/main" id="{BD68E212-7723-456B-B32E-0422910F5F41}"/>
            </a:ext>
          </a:extLst>
        </xdr:cNvPr>
        <xdr:cNvCxnSpPr/>
      </xdr:nvCxnSpPr>
      <xdr:spPr>
        <a:xfrm flipV="1">
          <a:off x="15481300" y="17116044"/>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880" name="楕円 879">
          <a:extLst>
            <a:ext uri="{FF2B5EF4-FFF2-40B4-BE49-F238E27FC236}">
              <a16:creationId xmlns:a16="http://schemas.microsoft.com/office/drawing/2014/main" id="{96866A57-D0E8-424F-98D1-9116234F9A76}"/>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37337</xdr:rowOff>
    </xdr:from>
    <xdr:to>
      <xdr:col>81</xdr:col>
      <xdr:colOff>50800</xdr:colOff>
      <xdr:row>107</xdr:row>
      <xdr:rowOff>87630</xdr:rowOff>
    </xdr:to>
    <xdr:cxnSp macro="">
      <xdr:nvCxnSpPr>
        <xdr:cNvPr id="881" name="直線コネクタ 880">
          <a:extLst>
            <a:ext uri="{FF2B5EF4-FFF2-40B4-BE49-F238E27FC236}">
              <a16:creationId xmlns:a16="http://schemas.microsoft.com/office/drawing/2014/main" id="{29843D7D-6C37-45A4-9A4C-5CE863757715}"/>
            </a:ext>
          </a:extLst>
        </xdr:cNvPr>
        <xdr:cNvCxnSpPr/>
      </xdr:nvCxnSpPr>
      <xdr:spPr>
        <a:xfrm flipV="1">
          <a:off x="14592300" y="17353787"/>
          <a:ext cx="889000" cy="10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16256</xdr:rowOff>
    </xdr:from>
    <xdr:to>
      <xdr:col>72</xdr:col>
      <xdr:colOff>38100</xdr:colOff>
      <xdr:row>107</xdr:row>
      <xdr:rowOff>117856</xdr:rowOff>
    </xdr:to>
    <xdr:sp macro="" textlink="">
      <xdr:nvSpPr>
        <xdr:cNvPr id="882" name="楕円 881">
          <a:extLst>
            <a:ext uri="{FF2B5EF4-FFF2-40B4-BE49-F238E27FC236}">
              <a16:creationId xmlns:a16="http://schemas.microsoft.com/office/drawing/2014/main" id="{E87C3EB6-AEF9-451E-B528-7AE773D47A91}"/>
            </a:ext>
          </a:extLst>
        </xdr:cNvPr>
        <xdr:cNvSpPr/>
      </xdr:nvSpPr>
      <xdr:spPr>
        <a:xfrm>
          <a:off x="1365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67056</xdr:rowOff>
    </xdr:from>
    <xdr:to>
      <xdr:col>76</xdr:col>
      <xdr:colOff>114300</xdr:colOff>
      <xdr:row>107</xdr:row>
      <xdr:rowOff>87630</xdr:rowOff>
    </xdr:to>
    <xdr:cxnSp macro="">
      <xdr:nvCxnSpPr>
        <xdr:cNvPr id="883" name="直線コネクタ 882">
          <a:extLst>
            <a:ext uri="{FF2B5EF4-FFF2-40B4-BE49-F238E27FC236}">
              <a16:creationId xmlns:a16="http://schemas.microsoft.com/office/drawing/2014/main" id="{F0A000A4-5CB5-4395-BCF8-25DCB3E76CF2}"/>
            </a:ext>
          </a:extLst>
        </xdr:cNvPr>
        <xdr:cNvCxnSpPr/>
      </xdr:nvCxnSpPr>
      <xdr:spPr>
        <a:xfrm>
          <a:off x="13703300" y="184122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61976</xdr:rowOff>
    </xdr:from>
    <xdr:to>
      <xdr:col>67</xdr:col>
      <xdr:colOff>101600</xdr:colOff>
      <xdr:row>108</xdr:row>
      <xdr:rowOff>163576</xdr:rowOff>
    </xdr:to>
    <xdr:sp macro="" textlink="">
      <xdr:nvSpPr>
        <xdr:cNvPr id="884" name="楕円 883">
          <a:extLst>
            <a:ext uri="{FF2B5EF4-FFF2-40B4-BE49-F238E27FC236}">
              <a16:creationId xmlns:a16="http://schemas.microsoft.com/office/drawing/2014/main" id="{219C4E51-3CE6-4CF9-86F4-26ABEC2F97CE}"/>
            </a:ext>
          </a:extLst>
        </xdr:cNvPr>
        <xdr:cNvSpPr/>
      </xdr:nvSpPr>
      <xdr:spPr>
        <a:xfrm>
          <a:off x="12763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67056</xdr:rowOff>
    </xdr:from>
    <xdr:to>
      <xdr:col>71</xdr:col>
      <xdr:colOff>177800</xdr:colOff>
      <xdr:row>108</xdr:row>
      <xdr:rowOff>112776</xdr:rowOff>
    </xdr:to>
    <xdr:cxnSp macro="">
      <xdr:nvCxnSpPr>
        <xdr:cNvPr id="885" name="直線コネクタ 884">
          <a:extLst>
            <a:ext uri="{FF2B5EF4-FFF2-40B4-BE49-F238E27FC236}">
              <a16:creationId xmlns:a16="http://schemas.microsoft.com/office/drawing/2014/main" id="{1BD5FBAF-6771-44AA-8D10-AA9FC48203BA}"/>
            </a:ext>
          </a:extLst>
        </xdr:cNvPr>
        <xdr:cNvCxnSpPr/>
      </xdr:nvCxnSpPr>
      <xdr:spPr>
        <a:xfrm flipV="1">
          <a:off x="12814300" y="1841220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a:extLst>
            <a:ext uri="{FF2B5EF4-FFF2-40B4-BE49-F238E27FC236}">
              <a16:creationId xmlns:a16="http://schemas.microsoft.com/office/drawing/2014/main" id="{4FF000D6-06CC-45FF-BF3D-9F531E3F08C9}"/>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87" name="n_2aveValue【庁舎】&#10;有形固定資産減価償却率">
          <a:extLst>
            <a:ext uri="{FF2B5EF4-FFF2-40B4-BE49-F238E27FC236}">
              <a16:creationId xmlns:a16="http://schemas.microsoft.com/office/drawing/2014/main" id="{8197323E-2FB7-4DF3-9F9F-8A038172BC7B}"/>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88" name="n_3aveValue【庁舎】&#10;有形固定資産減価償却率">
          <a:extLst>
            <a:ext uri="{FF2B5EF4-FFF2-40B4-BE49-F238E27FC236}">
              <a16:creationId xmlns:a16="http://schemas.microsoft.com/office/drawing/2014/main" id="{8458B78A-2534-4482-871C-BFC4FFA9AF6A}"/>
            </a:ext>
          </a:extLst>
        </xdr:cNvPr>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a:extLst>
            <a:ext uri="{FF2B5EF4-FFF2-40B4-BE49-F238E27FC236}">
              <a16:creationId xmlns:a16="http://schemas.microsoft.com/office/drawing/2014/main" id="{52176CD9-E383-4399-9E43-893950486BBD}"/>
            </a:ext>
          </a:extLst>
        </xdr:cNvPr>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104664</xdr:rowOff>
    </xdr:from>
    <xdr:ext cx="405111" cy="259045"/>
    <xdr:sp macro="" textlink="">
      <xdr:nvSpPr>
        <xdr:cNvPr id="890" name="n_1mainValue【庁舎】&#10;有形固定資産減価償却率">
          <a:extLst>
            <a:ext uri="{FF2B5EF4-FFF2-40B4-BE49-F238E27FC236}">
              <a16:creationId xmlns:a16="http://schemas.microsoft.com/office/drawing/2014/main" id="{7E956AC6-68CA-450B-8751-A16AD6FF3BF1}"/>
            </a:ext>
          </a:extLst>
        </xdr:cNvPr>
        <xdr:cNvSpPr txBox="1"/>
      </xdr:nvSpPr>
      <xdr:spPr>
        <a:xfrm>
          <a:off x="152660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891" name="n_2mainValue【庁舎】&#10;有形固定資産減価償却率">
          <a:extLst>
            <a:ext uri="{FF2B5EF4-FFF2-40B4-BE49-F238E27FC236}">
              <a16:creationId xmlns:a16="http://schemas.microsoft.com/office/drawing/2014/main" id="{DB920F04-BF81-4C11-9AC4-1CF2ACC43A83}"/>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108983</xdr:rowOff>
    </xdr:from>
    <xdr:ext cx="405111" cy="259045"/>
    <xdr:sp macro="" textlink="">
      <xdr:nvSpPr>
        <xdr:cNvPr id="892" name="n_3mainValue【庁舎】&#10;有形固定資産減価償却率">
          <a:extLst>
            <a:ext uri="{FF2B5EF4-FFF2-40B4-BE49-F238E27FC236}">
              <a16:creationId xmlns:a16="http://schemas.microsoft.com/office/drawing/2014/main" id="{7679E59C-4217-455D-AB05-725F1C341710}"/>
            </a:ext>
          </a:extLst>
        </xdr:cNvPr>
        <xdr:cNvSpPr txBox="1"/>
      </xdr:nvSpPr>
      <xdr:spPr>
        <a:xfrm>
          <a:off x="13500744"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154703</xdr:rowOff>
    </xdr:from>
    <xdr:ext cx="405111" cy="259045"/>
    <xdr:sp macro="" textlink="">
      <xdr:nvSpPr>
        <xdr:cNvPr id="893" name="n_4mainValue【庁舎】&#10;有形固定資産減価償却率">
          <a:extLst>
            <a:ext uri="{FF2B5EF4-FFF2-40B4-BE49-F238E27FC236}">
              <a16:creationId xmlns:a16="http://schemas.microsoft.com/office/drawing/2014/main" id="{0FF264D3-12CC-4D26-A6FB-56A252D6DFA0}"/>
            </a:ext>
          </a:extLst>
        </xdr:cNvPr>
        <xdr:cNvSpPr txBox="1"/>
      </xdr:nvSpPr>
      <xdr:spPr>
        <a:xfrm>
          <a:off x="126117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FF615E6D-7F23-4F8A-8871-CC2A181194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F3EAFD4E-8DD6-4AF9-B2B1-3CF8EB243A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80B09167-CAC0-4271-9710-EA64550775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C67A3EE9-6F5C-4AC9-98F4-52B3FCF21F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7BE73C48-4497-4373-B7AD-FDB8F9B670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27AE4460-4A88-447B-B40D-991FCB4C69A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A4DD0E7C-42CF-43A8-B8EF-CEF565EAC7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6D3E4221-CE42-4B9E-BFBB-E42DAA9FFE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5D2CA15A-9335-438A-9661-C89C7EA114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DDC21830-B940-4B41-8AD5-C714BF487B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45E56FE6-423D-4F49-85A4-C5D6D0F7896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8ED6D604-E8CA-4F92-B513-DC07AC336B3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C8B9589A-DAAF-4A0D-A24E-EC508B1E2C5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BEA2D499-C6D6-47B7-B380-D637BCF4DE0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DE71C8BE-332D-4FDE-927E-4916FC5F485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99F190A4-010D-4553-8D0D-215500755BF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6D9317AA-46D2-4F18-8ACC-A926D98881B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49763FC6-602A-4754-AA8D-85DB118EAD7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A6DE2CB2-64A0-46F9-8E38-56D7BAA46F4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CC2E0EB4-E661-41F4-B887-835D8386E6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C47BB87-F150-4604-BD7C-28F2C9D5C5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74288D5E-94B9-444D-85FF-E3D3DA9E95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a:extLst>
            <a:ext uri="{FF2B5EF4-FFF2-40B4-BE49-F238E27FC236}">
              <a16:creationId xmlns:a16="http://schemas.microsoft.com/office/drawing/2014/main" id="{F3947DC2-589A-4F26-8BDD-DC134024CC46}"/>
            </a:ext>
          </a:extLst>
        </xdr:cNvPr>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a:extLst>
            <a:ext uri="{FF2B5EF4-FFF2-40B4-BE49-F238E27FC236}">
              <a16:creationId xmlns:a16="http://schemas.microsoft.com/office/drawing/2014/main" id="{F7E21D44-1FE0-4A85-B754-12539142FC81}"/>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a:extLst>
            <a:ext uri="{FF2B5EF4-FFF2-40B4-BE49-F238E27FC236}">
              <a16:creationId xmlns:a16="http://schemas.microsoft.com/office/drawing/2014/main" id="{EC227A7A-D82E-4321-BB86-E386333F4AA9}"/>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a:extLst>
            <a:ext uri="{FF2B5EF4-FFF2-40B4-BE49-F238E27FC236}">
              <a16:creationId xmlns:a16="http://schemas.microsoft.com/office/drawing/2014/main" id="{5C19CD1C-9ECD-4F30-959E-E371A16E2CD8}"/>
            </a:ext>
          </a:extLst>
        </xdr:cNvPr>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a:extLst>
            <a:ext uri="{FF2B5EF4-FFF2-40B4-BE49-F238E27FC236}">
              <a16:creationId xmlns:a16="http://schemas.microsoft.com/office/drawing/2014/main" id="{26C70129-4B0B-4724-8242-C2FC9E51826A}"/>
            </a:ext>
          </a:extLst>
        </xdr:cNvPr>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a:extLst>
            <a:ext uri="{FF2B5EF4-FFF2-40B4-BE49-F238E27FC236}">
              <a16:creationId xmlns:a16="http://schemas.microsoft.com/office/drawing/2014/main" id="{1D06435B-4388-401C-9265-51AFFC8469BC}"/>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a:extLst>
            <a:ext uri="{FF2B5EF4-FFF2-40B4-BE49-F238E27FC236}">
              <a16:creationId xmlns:a16="http://schemas.microsoft.com/office/drawing/2014/main" id="{EEB98D6E-659E-47B3-A941-5243AAACD520}"/>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a:extLst>
            <a:ext uri="{FF2B5EF4-FFF2-40B4-BE49-F238E27FC236}">
              <a16:creationId xmlns:a16="http://schemas.microsoft.com/office/drawing/2014/main" id="{C7A72146-E74D-44C1-881C-EBC760BAB57F}"/>
            </a:ext>
          </a:extLst>
        </xdr:cNvPr>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a:extLst>
            <a:ext uri="{FF2B5EF4-FFF2-40B4-BE49-F238E27FC236}">
              <a16:creationId xmlns:a16="http://schemas.microsoft.com/office/drawing/2014/main" id="{4FF67DEB-8F35-4E00-9CE1-1A091E221D7B}"/>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a:extLst>
            <a:ext uri="{FF2B5EF4-FFF2-40B4-BE49-F238E27FC236}">
              <a16:creationId xmlns:a16="http://schemas.microsoft.com/office/drawing/2014/main" id="{620E8B06-7D1A-4914-9EBC-10A9E04EB374}"/>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a:extLst>
            <a:ext uri="{FF2B5EF4-FFF2-40B4-BE49-F238E27FC236}">
              <a16:creationId xmlns:a16="http://schemas.microsoft.com/office/drawing/2014/main" id="{468F573E-EE74-44AD-8C0A-31B78E3AB9E5}"/>
            </a:ext>
          </a:extLst>
        </xdr:cNvPr>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3A4E179-2974-4A5E-92CD-04A3AC3E5D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75B42B9-42BB-4A0B-94F5-6F364B560C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32123146-9530-49BB-A864-21251BF3172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AA640161-B2E3-43EF-9F33-5599235288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2EE778E-1F2D-4246-BFE2-E8B0549E67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32" name="楕円 931">
          <a:extLst>
            <a:ext uri="{FF2B5EF4-FFF2-40B4-BE49-F238E27FC236}">
              <a16:creationId xmlns:a16="http://schemas.microsoft.com/office/drawing/2014/main" id="{2956E982-C13D-4DDA-89FF-2E07360BBC1F}"/>
            </a:ext>
          </a:extLst>
        </xdr:cNvPr>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27703</xdr:rowOff>
    </xdr:from>
    <xdr:ext cx="469744" cy="259045"/>
    <xdr:sp macro="" textlink="">
      <xdr:nvSpPr>
        <xdr:cNvPr id="933" name="【庁舎】&#10;一人当たり面積該当値テキスト">
          <a:extLst>
            <a:ext uri="{FF2B5EF4-FFF2-40B4-BE49-F238E27FC236}">
              <a16:creationId xmlns:a16="http://schemas.microsoft.com/office/drawing/2014/main" id="{1659671C-AC67-4EC7-A150-B14B94203291}"/>
            </a:ext>
          </a:extLst>
        </xdr:cNvPr>
        <xdr:cNvSpPr txBox="1"/>
      </xdr:nvSpPr>
      <xdr:spPr>
        <a:xfrm>
          <a:off x="22199600"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934" name="楕円 933">
          <a:extLst>
            <a:ext uri="{FF2B5EF4-FFF2-40B4-BE49-F238E27FC236}">
              <a16:creationId xmlns:a16="http://schemas.microsoft.com/office/drawing/2014/main" id="{B6F19D6E-0335-4246-8AE6-CAF98E34D941}"/>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105</xdr:row>
      <xdr:rowOff>55626</xdr:rowOff>
    </xdr:to>
    <xdr:cxnSp macro="">
      <xdr:nvCxnSpPr>
        <xdr:cNvPr id="935" name="直線コネクタ 934">
          <a:extLst>
            <a:ext uri="{FF2B5EF4-FFF2-40B4-BE49-F238E27FC236}">
              <a16:creationId xmlns:a16="http://schemas.microsoft.com/office/drawing/2014/main" id="{C9A217D9-E177-4557-906A-9DA82C9F5CD6}"/>
            </a:ext>
          </a:extLst>
        </xdr:cNvPr>
        <xdr:cNvCxnSpPr/>
      </xdr:nvCxnSpPr>
      <xdr:spPr>
        <a:xfrm>
          <a:off x="21323300" y="1783842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936" name="楕円 935">
          <a:extLst>
            <a:ext uri="{FF2B5EF4-FFF2-40B4-BE49-F238E27FC236}">
              <a16:creationId xmlns:a16="http://schemas.microsoft.com/office/drawing/2014/main" id="{7B0EE600-D91B-46C5-8A35-9EC37AD6D695}"/>
            </a:ext>
          </a:extLst>
        </xdr:cNvPr>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107</xdr:row>
      <xdr:rowOff>37337</xdr:rowOff>
    </xdr:to>
    <xdr:cxnSp macro="">
      <xdr:nvCxnSpPr>
        <xdr:cNvPr id="937" name="直線コネクタ 936">
          <a:extLst>
            <a:ext uri="{FF2B5EF4-FFF2-40B4-BE49-F238E27FC236}">
              <a16:creationId xmlns:a16="http://schemas.microsoft.com/office/drawing/2014/main" id="{800F05C9-F828-41E4-97DF-61C2E9B379F7}"/>
            </a:ext>
          </a:extLst>
        </xdr:cNvPr>
        <xdr:cNvCxnSpPr/>
      </xdr:nvCxnSpPr>
      <xdr:spPr>
        <a:xfrm flipV="1">
          <a:off x="20434300" y="17838420"/>
          <a:ext cx="889000" cy="5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938" name="楕円 937">
          <a:extLst>
            <a:ext uri="{FF2B5EF4-FFF2-40B4-BE49-F238E27FC236}">
              <a16:creationId xmlns:a16="http://schemas.microsoft.com/office/drawing/2014/main" id="{E16E82D4-576D-442E-974E-8DCC66634F79}"/>
            </a:ext>
          </a:extLst>
        </xdr:cNvPr>
        <xdr:cNvSpPr/>
      </xdr:nvSpPr>
      <xdr:spPr>
        <a:xfrm>
          <a:off x="19494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37337</xdr:rowOff>
    </xdr:to>
    <xdr:cxnSp macro="">
      <xdr:nvCxnSpPr>
        <xdr:cNvPr id="939" name="直線コネクタ 938">
          <a:extLst>
            <a:ext uri="{FF2B5EF4-FFF2-40B4-BE49-F238E27FC236}">
              <a16:creationId xmlns:a16="http://schemas.microsoft.com/office/drawing/2014/main" id="{CF2029F8-FA45-469D-A5FF-E36031784E41}"/>
            </a:ext>
          </a:extLst>
        </xdr:cNvPr>
        <xdr:cNvCxnSpPr/>
      </xdr:nvCxnSpPr>
      <xdr:spPr>
        <a:xfrm>
          <a:off x="19545300" y="1838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940" name="楕円 939">
          <a:extLst>
            <a:ext uri="{FF2B5EF4-FFF2-40B4-BE49-F238E27FC236}">
              <a16:creationId xmlns:a16="http://schemas.microsoft.com/office/drawing/2014/main" id="{EE0DA7A6-8AF7-41B0-8E64-FBC606B0E7AF}"/>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37337</xdr:rowOff>
    </xdr:from>
    <xdr:to>
      <xdr:col>102</xdr:col>
      <xdr:colOff>114300</xdr:colOff>
      <xdr:row>107</xdr:row>
      <xdr:rowOff>119635</xdr:rowOff>
    </xdr:to>
    <xdr:cxnSp macro="">
      <xdr:nvCxnSpPr>
        <xdr:cNvPr id="941" name="直線コネクタ 940">
          <a:extLst>
            <a:ext uri="{FF2B5EF4-FFF2-40B4-BE49-F238E27FC236}">
              <a16:creationId xmlns:a16="http://schemas.microsoft.com/office/drawing/2014/main" id="{EDD533EF-0689-4069-A549-BD0E82B510C4}"/>
            </a:ext>
          </a:extLst>
        </xdr:cNvPr>
        <xdr:cNvCxnSpPr/>
      </xdr:nvCxnSpPr>
      <xdr:spPr>
        <a:xfrm flipV="1">
          <a:off x="18656300" y="183824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a:extLst>
            <a:ext uri="{FF2B5EF4-FFF2-40B4-BE49-F238E27FC236}">
              <a16:creationId xmlns:a16="http://schemas.microsoft.com/office/drawing/2014/main" id="{C8803A4C-C8E3-4D2B-BD16-8EFE2C42CB44}"/>
            </a:ext>
          </a:extLst>
        </xdr:cNvPr>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43" name="n_2aveValue【庁舎】&#10;一人当たり面積">
          <a:extLst>
            <a:ext uri="{FF2B5EF4-FFF2-40B4-BE49-F238E27FC236}">
              <a16:creationId xmlns:a16="http://schemas.microsoft.com/office/drawing/2014/main" id="{A55D8867-2D72-4F49-B0D1-D03DF4CFD6A7}"/>
            </a:ext>
          </a:extLst>
        </xdr:cNvPr>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4" name="n_3aveValue【庁舎】&#10;一人当たり面積">
          <a:extLst>
            <a:ext uri="{FF2B5EF4-FFF2-40B4-BE49-F238E27FC236}">
              <a16:creationId xmlns:a16="http://schemas.microsoft.com/office/drawing/2014/main" id="{FF1BEE6C-BDB4-4A4E-8D92-89DF33E7F936}"/>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45" name="n_4aveValue【庁舎】&#10;一人当たり面積">
          <a:extLst>
            <a:ext uri="{FF2B5EF4-FFF2-40B4-BE49-F238E27FC236}">
              <a16:creationId xmlns:a16="http://schemas.microsoft.com/office/drawing/2014/main" id="{8317C278-A37C-4AF8-8DD5-9C60DBAB3E65}"/>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946" name="n_1mainValue【庁舎】&#10;一人当たり面積">
          <a:extLst>
            <a:ext uri="{FF2B5EF4-FFF2-40B4-BE49-F238E27FC236}">
              <a16:creationId xmlns:a16="http://schemas.microsoft.com/office/drawing/2014/main" id="{4347460B-397D-473F-9790-59B1E2A4F025}"/>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947" name="n_2mainValue【庁舎】&#10;一人当たり面積">
          <a:extLst>
            <a:ext uri="{FF2B5EF4-FFF2-40B4-BE49-F238E27FC236}">
              <a16:creationId xmlns:a16="http://schemas.microsoft.com/office/drawing/2014/main" id="{8AE77DFA-6D1F-4505-940F-FC6FA1F40853}"/>
            </a:ext>
          </a:extLst>
        </xdr:cNvPr>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948" name="n_3mainValue【庁舎】&#10;一人当たり面積">
          <a:extLst>
            <a:ext uri="{FF2B5EF4-FFF2-40B4-BE49-F238E27FC236}">
              <a16:creationId xmlns:a16="http://schemas.microsoft.com/office/drawing/2014/main" id="{766B6CF9-87A6-4193-9173-A240D0178B16}"/>
            </a:ext>
          </a:extLst>
        </xdr:cNvPr>
        <xdr:cNvSpPr txBox="1"/>
      </xdr:nvSpPr>
      <xdr:spPr>
        <a:xfrm>
          <a:off x="19310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949" name="n_4mainValue【庁舎】&#10;一人当たり面積">
          <a:extLst>
            <a:ext uri="{FF2B5EF4-FFF2-40B4-BE49-F238E27FC236}">
              <a16:creationId xmlns:a16="http://schemas.microsoft.com/office/drawing/2014/main" id="{7B791925-FE0A-4311-AFFA-8DF36A6C70AD}"/>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3541778D-19E1-4BA2-86B1-1C13106887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87D2A72D-CD74-49DE-9737-E6D7EFE927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D72EAA74-EB48-48A8-B58E-388F22E2ED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図書館については、スイトピアセンター、上石津、墨俣の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館を計上しているが、主となるスイトピアセンターについて耐用年数が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年築）が経過しているため償却率が高い。</a:t>
          </a:r>
          <a:endParaRPr lang="ja-JP" altLang="ja-JP" sz="1400">
            <a:effectLst/>
          </a:endParaRPr>
        </a:p>
        <a:p>
          <a:r>
            <a:rPr kumimoji="1" lang="ja-JP" altLang="ja-JP" sz="1100">
              <a:solidFill>
                <a:schemeClr val="dk1"/>
              </a:solidFill>
              <a:effectLst/>
              <a:latin typeface="+mn-lt"/>
              <a:ea typeface="+mn-ea"/>
              <a:cs typeface="+mn-cs"/>
            </a:rPr>
            <a:t>　同様に、市民会館については、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年築）が経過し、後年に整備したオイルタンク室等の償却を残すのみとなっているため償却率が高い。</a:t>
          </a:r>
          <a:endParaRPr lang="ja-JP" altLang="ja-JP" sz="1400">
            <a:effectLst/>
          </a:endParaRPr>
        </a:p>
        <a:p>
          <a:r>
            <a:rPr kumimoji="1" lang="ja-JP" altLang="ja-JP" sz="1100">
              <a:solidFill>
                <a:schemeClr val="dk1"/>
              </a:solidFill>
              <a:effectLst/>
              <a:latin typeface="+mn-lt"/>
              <a:ea typeface="+mn-ea"/>
              <a:cs typeface="+mn-cs"/>
            </a:rPr>
            <a:t>　庁舎については、新庁舎建設事業の</a:t>
          </a:r>
          <a:r>
            <a:rPr kumimoji="1" lang="ja-JP" altLang="en-US" sz="1100">
              <a:solidFill>
                <a:schemeClr val="dk1"/>
              </a:solidFill>
              <a:effectLst/>
              <a:latin typeface="+mn-lt"/>
              <a:ea typeface="+mn-ea"/>
              <a:cs typeface="+mn-cs"/>
            </a:rPr>
            <a:t>本体工事が完了したことにより</a:t>
          </a:r>
          <a:r>
            <a:rPr kumimoji="1" lang="ja-JP" altLang="ja-JP" sz="1100">
              <a:solidFill>
                <a:schemeClr val="dk1"/>
              </a:solidFill>
              <a:effectLst/>
              <a:latin typeface="+mn-lt"/>
              <a:ea typeface="+mn-ea"/>
              <a:cs typeface="+mn-cs"/>
            </a:rPr>
            <a:t>、償却率が大幅に減少した。</a:t>
          </a:r>
          <a:endParaRPr lang="ja-JP" altLang="ja-JP" sz="1400">
            <a:effectLst/>
          </a:endParaRPr>
        </a:p>
        <a:p>
          <a:r>
            <a:rPr kumimoji="1" lang="ja-JP" altLang="ja-JP" sz="1100">
              <a:solidFill>
                <a:schemeClr val="dk1"/>
              </a:solidFill>
              <a:effectLst/>
              <a:latin typeface="+mn-lt"/>
              <a:ea typeface="+mn-ea"/>
              <a:cs typeface="+mn-cs"/>
            </a:rPr>
            <a:t>　その他の施設全般においては償却率が高い水準にあるため、法定点検等において施設の状況を適切に把握する中で、計画的な更新等を行い適正管理に努める。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年度の財政力指数は、地方消費税交付金、法人税割の増等により分子である基準財政収入額が前年度比で</a:t>
          </a:r>
          <a:r>
            <a:rPr kumimoji="1" lang="en-US" altLang="ja-JP" sz="1100">
              <a:latin typeface="ＭＳ Ｐゴシック" panose="020B0600070205080204" pitchFamily="50" charset="-128"/>
              <a:ea typeface="ＭＳ Ｐゴシック" panose="020B0600070205080204" pitchFamily="50" charset="-128"/>
            </a:rPr>
            <a:t>792</a:t>
          </a:r>
          <a:r>
            <a:rPr kumimoji="1" lang="ja-JP" altLang="en-US" sz="1100">
              <a:latin typeface="ＭＳ Ｐゴシック" panose="020B0600070205080204" pitchFamily="50" charset="-128"/>
              <a:ea typeface="ＭＳ Ｐゴシック" panose="020B0600070205080204" pitchFamily="50" charset="-128"/>
            </a:rPr>
            <a:t>百万円の増となるものの、社会福祉費の増等により分母である基準財政需要額が前年度比で</a:t>
          </a:r>
          <a:r>
            <a:rPr kumimoji="1" lang="en-US" altLang="ja-JP" sz="1100">
              <a:latin typeface="ＭＳ Ｐゴシック" panose="020B0600070205080204" pitchFamily="50" charset="-128"/>
              <a:ea typeface="ＭＳ Ｐゴシック" panose="020B0600070205080204" pitchFamily="50" charset="-128"/>
            </a:rPr>
            <a:t>1,031</a:t>
          </a:r>
          <a:r>
            <a:rPr kumimoji="1" lang="ja-JP" altLang="en-US" sz="1100">
              <a:latin typeface="ＭＳ Ｐゴシック" panose="020B0600070205080204" pitchFamily="50" charset="-128"/>
              <a:ea typeface="ＭＳ Ｐゴシック" panose="020B0600070205080204" pitchFamily="50" charset="-128"/>
            </a:rPr>
            <a:t>百万円増となったため、単年度では前年度（</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0.004</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0.876</a:t>
          </a:r>
          <a:r>
            <a:rPr kumimoji="1" lang="ja-JP" altLang="en-US" sz="1100">
              <a:latin typeface="ＭＳ Ｐゴシック" panose="020B0600070205080204" pitchFamily="50" charset="-128"/>
              <a:ea typeface="ＭＳ Ｐゴシック" panose="020B0600070205080204" pitchFamily="50" charset="-128"/>
            </a:rPr>
            <a:t>となった。また、単年度の財政力指数において、平成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年度は低下したことにより、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カ年平均の財政力指数が前年度（</a:t>
          </a:r>
          <a:r>
            <a:rPr kumimoji="1" lang="en-US" altLang="ja-JP" sz="1100">
              <a:latin typeface="ＭＳ Ｐゴシック" panose="020B0600070205080204" pitchFamily="50" charset="-128"/>
              <a:ea typeface="ＭＳ Ｐゴシック" panose="020B0600070205080204" pitchFamily="50" charset="-128"/>
            </a:rPr>
            <a:t>0.885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≪単年度財政力指数≫</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 </a:t>
          </a:r>
          <a:r>
            <a:rPr kumimoji="1" lang="en-US" altLang="ja-JP" sz="1050">
              <a:latin typeface="ＭＳ Ｐゴシック" panose="020B0600070205080204" pitchFamily="50" charset="-128"/>
              <a:ea typeface="ＭＳ Ｐゴシック" panose="020B0600070205080204" pitchFamily="50" charset="-128"/>
            </a:rPr>
            <a:t>0.889</a:t>
          </a:r>
          <a:r>
            <a:rPr kumimoji="1" lang="ja-JP" altLang="en-US" sz="1050" baseline="0">
              <a:latin typeface="ＭＳ Ｐゴシック" panose="020B0600070205080204" pitchFamily="50" charset="-128"/>
              <a:ea typeface="ＭＳ Ｐゴシック" panose="020B0600070205080204" pitchFamily="50" charset="-128"/>
            </a:rPr>
            <a:t>　</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年度 </a:t>
          </a:r>
          <a:r>
            <a:rPr kumimoji="1" lang="en-US" altLang="ja-JP" sz="1050" baseline="0">
              <a:latin typeface="ＭＳ Ｐゴシック" panose="020B0600070205080204" pitchFamily="50" charset="-128"/>
              <a:ea typeface="ＭＳ Ｐゴシック" panose="020B0600070205080204" pitchFamily="50" charset="-128"/>
            </a:rPr>
            <a:t>0.885</a:t>
          </a:r>
          <a:r>
            <a:rPr kumimoji="1" lang="ja-JP" altLang="en-US" sz="1050" baseline="0">
              <a:latin typeface="ＭＳ Ｐゴシック" panose="020B0600070205080204" pitchFamily="50" charset="-128"/>
              <a:ea typeface="ＭＳ Ｐゴシック" panose="020B0600070205080204" pitchFamily="50" charset="-128"/>
            </a:rPr>
            <a:t> 元年度 </a:t>
          </a:r>
          <a:r>
            <a:rPr kumimoji="1" lang="en-US" altLang="ja-JP" sz="1050" baseline="0">
              <a:latin typeface="ＭＳ Ｐゴシック" panose="020B0600070205080204" pitchFamily="50" charset="-128"/>
              <a:ea typeface="ＭＳ Ｐゴシック" panose="020B0600070205080204" pitchFamily="50" charset="-128"/>
            </a:rPr>
            <a:t>0.880</a:t>
          </a:r>
          <a:r>
            <a:rPr kumimoji="1" lang="ja-JP" altLang="en-US" sz="1050" baseline="0">
              <a:latin typeface="ＭＳ Ｐゴシック" panose="020B0600070205080204" pitchFamily="50" charset="-128"/>
              <a:ea typeface="ＭＳ Ｐゴシック" panose="020B0600070205080204" pitchFamily="50" charset="-128"/>
            </a:rPr>
            <a:t>　</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年度 </a:t>
          </a:r>
          <a:r>
            <a:rPr kumimoji="1" lang="en-US" altLang="ja-JP" sz="1050" baseline="0">
              <a:latin typeface="ＭＳ Ｐゴシック" panose="020B0600070205080204" pitchFamily="50" charset="-128"/>
              <a:ea typeface="ＭＳ Ｐゴシック" panose="020B0600070205080204" pitchFamily="50" charset="-128"/>
            </a:rPr>
            <a:t>0.876</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年度の経常収支比率は、分母となる経常一般財源のうち地方税が大幅減となる一方で、地方消費税交付金や法人事業税交付金の増等により前年度比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百万円の増となったが、分子となる経常経費充当一般財源が前年に比べ</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百万円の増（扶助費</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百万円減、公債費</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百万円増ほか）となり、さらに臨時財政対策債が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百万円減となったことにより、前年度比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％となった。その結果、臨時財政対策債を経常一般財源等から除いた場合には、前年度比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94.2</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869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939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28363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84667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5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人件費（退職手当を除き、事業費支弁人件費を含む）は、会計年度任用職員制度が開始された影響により、</a:t>
          </a:r>
          <a:r>
            <a:rPr kumimoji="1" lang="en-US" altLang="ja-JP" sz="1100">
              <a:latin typeface="ＭＳ Ｐゴシック" panose="020B0600070205080204" pitchFamily="50" charset="-128"/>
              <a:ea typeface="ＭＳ Ｐゴシック" panose="020B0600070205080204" pitchFamily="50" charset="-128"/>
            </a:rPr>
            <a:t>1,464</a:t>
          </a:r>
          <a:r>
            <a:rPr kumimoji="1" lang="ja-JP" altLang="en-US" sz="1100">
              <a:latin typeface="ＭＳ Ｐゴシック" panose="020B0600070205080204" pitchFamily="50" charset="-128"/>
              <a:ea typeface="ＭＳ Ｐゴシック" panose="020B0600070205080204" pitchFamily="50" charset="-128"/>
            </a:rPr>
            <a:t>百万円の増となった。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物件費は賃金が会計年度任用職員制度の開始により皆減となる一方で、公共施設等への新型コロナウイルス感染症対策用品の購入や、</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スクール関係による小中学校への情報機器購入などにより、</a:t>
          </a:r>
          <a:r>
            <a:rPr kumimoji="1" lang="en-US" altLang="ja-JP" sz="1100">
              <a:latin typeface="ＭＳ Ｐゴシック" panose="020B0600070205080204" pitchFamily="50" charset="-128"/>
              <a:ea typeface="ＭＳ Ｐゴシック" panose="020B0600070205080204" pitchFamily="50" charset="-128"/>
            </a:rPr>
            <a:t>787</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100">
              <a:latin typeface="ＭＳ Ｐゴシック" panose="020B0600070205080204" pitchFamily="50" charset="-128"/>
              <a:ea typeface="ＭＳ Ｐゴシック" panose="020B0600070205080204" pitchFamily="50" charset="-128"/>
            </a:rPr>
            <a:t>2,055</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19,734</a:t>
          </a:r>
          <a:r>
            <a:rPr kumimoji="1" lang="ja-JP" altLang="en-US" sz="1100">
              <a:latin typeface="ＭＳ Ｐゴシック" panose="020B0600070205080204" pitchFamily="50" charset="-128"/>
              <a:ea typeface="ＭＳ Ｐゴシック" panose="020B0600070205080204" pitchFamily="50" charset="-128"/>
            </a:rPr>
            <a:t>百万円となった。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165503</xdr:rowOff>
    </xdr:from>
    <xdr:to>
      <xdr:col>23</xdr:col>
      <xdr:colOff>133350</xdr:colOff>
      <xdr:row>85</xdr:row>
      <xdr:rowOff>86606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95853"/>
          <a:ext cx="838200" cy="26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97436</xdr:rowOff>
    </xdr:from>
    <xdr:to>
      <xdr:col>19</xdr:col>
      <xdr:colOff>133350</xdr:colOff>
      <xdr:row>83</xdr:row>
      <xdr:rowOff>165503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27786"/>
          <a:ext cx="8890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97436</xdr:rowOff>
    </xdr:from>
    <xdr:to>
      <xdr:col>15</xdr:col>
      <xdr:colOff>82550</xdr:colOff>
      <xdr:row>83</xdr:row>
      <xdr:rowOff>101237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27786"/>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75398</xdr:rowOff>
    </xdr:from>
    <xdr:to>
      <xdr:col>11</xdr:col>
      <xdr:colOff>31750</xdr:colOff>
      <xdr:row>83</xdr:row>
      <xdr:rowOff>101237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05748"/>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35806</xdr:rowOff>
    </xdr:from>
    <xdr:to>
      <xdr:col>23</xdr:col>
      <xdr:colOff>184150</xdr:colOff>
      <xdr:row>85</xdr:row>
      <xdr:rowOff>137406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52333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114703</xdr:rowOff>
    </xdr:from>
    <xdr:to>
      <xdr:col>19</xdr:col>
      <xdr:colOff>184150</xdr:colOff>
      <xdr:row>84</xdr:row>
      <xdr:rowOff>44853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55030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1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46636</xdr:rowOff>
    </xdr:from>
    <xdr:to>
      <xdr:col>15</xdr:col>
      <xdr:colOff>133350</xdr:colOff>
      <xdr:row>83</xdr:row>
      <xdr:rowOff>148236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158413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50437</xdr:rowOff>
    </xdr:from>
    <xdr:to>
      <xdr:col>11</xdr:col>
      <xdr:colOff>82550</xdr:colOff>
      <xdr:row>83</xdr:row>
      <xdr:rowOff>152037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162214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4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24598</xdr:rowOff>
    </xdr:from>
    <xdr:to>
      <xdr:col>7</xdr:col>
      <xdr:colOff>31750</xdr:colOff>
      <xdr:row>83</xdr:row>
      <xdr:rowOff>126198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136375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優秀な人材確保のため近隣市との均衡を図り初任給基準を国より高く設定していることや、年齢・学歴によらない能力・実績に基づく昇給の実施等によりラスパイレス指数が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今後も人事院勧告に準拠し、給与の適正化に努めていく。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147320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18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第六次定員適正化計画（平成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年度）では、新たな行政課題が生じる中、行政サービスを維持するための職員確保が必要となり、特に子育て施策の充実のため、保育士・幼稚園教諭について増員を図った結果、令和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a:t>
          </a:r>
          <a:r>
            <a:rPr kumimoji="1" lang="en-US" altLang="ja-JP" sz="1100">
              <a:latin typeface="ＭＳ Ｐゴシック" panose="020B0600070205080204" pitchFamily="50" charset="-128"/>
              <a:ea typeface="ＭＳ Ｐゴシック" panose="020B0600070205080204" pitchFamily="50" charset="-128"/>
            </a:rPr>
            <a:t>1,240</a:t>
          </a:r>
          <a:r>
            <a:rPr kumimoji="1" lang="ja-JP" altLang="en-US" sz="1100">
              <a:latin typeface="ＭＳ Ｐゴシック" panose="020B0600070205080204" pitchFamily="50" charset="-128"/>
              <a:ea typeface="ＭＳ Ｐゴシック" panose="020B0600070205080204" pitchFamily="50" charset="-128"/>
            </a:rPr>
            <a:t>人となった。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今後は「大垣市定員管理計画」に基づき、令和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日の職員数</a:t>
          </a:r>
          <a:r>
            <a:rPr kumimoji="1" lang="en-US" altLang="ja-JP" sz="1100">
              <a:latin typeface="ＭＳ Ｐゴシック" panose="020B0600070205080204" pitchFamily="50" charset="-128"/>
              <a:ea typeface="ＭＳ Ｐゴシック" panose="020B0600070205080204" pitchFamily="50" charset="-128"/>
            </a:rPr>
            <a:t>1,270</a:t>
          </a:r>
          <a:r>
            <a:rPr kumimoji="1" lang="ja-JP" altLang="en-US" sz="1100">
              <a:latin typeface="ＭＳ Ｐゴシック" panose="020B0600070205080204" pitchFamily="50" charset="-128"/>
              <a:ea typeface="ＭＳ Ｐゴシック" panose="020B0600070205080204" pitchFamily="50" charset="-128"/>
            </a:rPr>
            <a:t>人を目標数値とし、効率的かつ柔軟な行政運営体制により行政のスリム化を図りつつ、安定した行政サービスの提供を図る最適な定員管理に努める。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77978</xdr:rowOff>
    </xdr:from>
    <xdr:to>
      <xdr:col>81</xdr:col>
      <xdr:colOff>44450</xdr:colOff>
      <xdr:row>64</xdr:row>
      <xdr:rowOff>116586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507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64</xdr:row>
      <xdr:rowOff>77978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30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46736</xdr:rowOff>
    </xdr:from>
    <xdr:to>
      <xdr:col>72</xdr:col>
      <xdr:colOff>203200</xdr:colOff>
      <xdr:row>63</xdr:row>
      <xdr:rowOff>128778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480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3302</xdr:rowOff>
    </xdr:from>
    <xdr:to>
      <xdr:col>68</xdr:col>
      <xdr:colOff>152400</xdr:colOff>
      <xdr:row>63</xdr:row>
      <xdr:rowOff>46736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0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65786</xdr:rowOff>
    </xdr:from>
    <xdr:to>
      <xdr:col>81</xdr:col>
      <xdr:colOff>95250</xdr:colOff>
      <xdr:row>64</xdr:row>
      <xdr:rowOff>167386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37863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27178</xdr:rowOff>
    </xdr:from>
    <xdr:to>
      <xdr:col>77</xdr:col>
      <xdr:colOff>95250</xdr:colOff>
      <xdr:row>64</xdr:row>
      <xdr:rowOff>128778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113555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77978</xdr:rowOff>
    </xdr:from>
    <xdr:to>
      <xdr:col>73</xdr:col>
      <xdr:colOff>44450</xdr:colOff>
      <xdr:row>64</xdr:row>
      <xdr:rowOff>8128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164355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167386</xdr:rowOff>
    </xdr:from>
    <xdr:to>
      <xdr:col>68</xdr:col>
      <xdr:colOff>203200</xdr:colOff>
      <xdr:row>63</xdr:row>
      <xdr:rowOff>97536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82313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123952</xdr:rowOff>
    </xdr:from>
    <xdr:to>
      <xdr:col>64</xdr:col>
      <xdr:colOff>152400</xdr:colOff>
      <xdr:row>63</xdr:row>
      <xdr:rowOff>54102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年度の実質公債費率は、平成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カ年平均で算出される。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年度を比較すると、公営企業債償還の財源に充てたと認められる繰出金が</a:t>
          </a:r>
          <a:r>
            <a:rPr kumimoji="1" lang="en-US" altLang="ja-JP" sz="1100">
              <a:latin typeface="ＭＳ Ｐゴシック" panose="020B0600070205080204" pitchFamily="50" charset="-128"/>
              <a:ea typeface="ＭＳ Ｐゴシック" panose="020B0600070205080204" pitchFamily="50" charset="-128"/>
            </a:rPr>
            <a:t>207</a:t>
          </a:r>
          <a:r>
            <a:rPr kumimoji="1" lang="ja-JP" altLang="en-US" sz="1100">
              <a:latin typeface="ＭＳ Ｐゴシック" panose="020B0600070205080204" pitchFamily="50" charset="-128"/>
              <a:ea typeface="ＭＳ Ｐゴシック" panose="020B0600070205080204" pitchFamily="50" charset="-128"/>
            </a:rPr>
            <a:t>百万円減する一方で、一般会計等に係る公債費が</a:t>
          </a:r>
          <a:r>
            <a:rPr kumimoji="1" lang="en-US" altLang="ja-JP" sz="1100">
              <a:latin typeface="ＭＳ Ｐゴシック" panose="020B0600070205080204" pitchFamily="50" charset="-128"/>
              <a:ea typeface="ＭＳ Ｐゴシック" panose="020B0600070205080204" pitchFamily="50" charset="-128"/>
            </a:rPr>
            <a:t>375</a:t>
          </a:r>
          <a:r>
            <a:rPr kumimoji="1" lang="ja-JP" altLang="en-US" sz="1100">
              <a:latin typeface="ＭＳ Ｐゴシック" panose="020B0600070205080204" pitchFamily="50" charset="-128"/>
              <a:ea typeface="ＭＳ Ｐゴシック" panose="020B0600070205080204" pitchFamily="50" charset="-128"/>
            </a:rPr>
            <a:t>百万円増したことや、都市計画税充当額が</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百万円減したことにより、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％となった。単年度では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≪単年度実質公債費比率≫</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140123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140123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38</xdr:row>
      <xdr:rowOff>140123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655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一般会計等や公営企業債等の償還が進んだことにより一般会計等の地方債残高が</a:t>
          </a:r>
          <a:r>
            <a:rPr kumimoji="1" lang="en-US" altLang="ja-JP" sz="1100">
              <a:latin typeface="ＭＳ Ｐゴシック" panose="020B0600070205080204" pitchFamily="50" charset="-128"/>
              <a:ea typeface="ＭＳ Ｐゴシック" panose="020B0600070205080204" pitchFamily="50" charset="-128"/>
            </a:rPr>
            <a:t>468</a:t>
          </a:r>
          <a:r>
            <a:rPr kumimoji="1" lang="ja-JP" altLang="en-US" sz="1100">
              <a:latin typeface="ＭＳ Ｐゴシック" panose="020B0600070205080204" pitchFamily="50" charset="-128"/>
              <a:ea typeface="ＭＳ Ｐゴシック" panose="020B0600070205080204" pitchFamily="50" charset="-128"/>
            </a:rPr>
            <a:t>百万円の減、公営企業債等繰入見込額が</a:t>
          </a:r>
          <a:r>
            <a:rPr kumimoji="1" lang="en-US" altLang="ja-JP" sz="1100">
              <a:latin typeface="ＭＳ Ｐゴシック" panose="020B0600070205080204" pitchFamily="50" charset="-128"/>
              <a:ea typeface="ＭＳ Ｐゴシック" panose="020B0600070205080204" pitchFamily="50" charset="-128"/>
            </a:rPr>
            <a:t>1,606</a:t>
          </a:r>
          <a:r>
            <a:rPr kumimoji="1" lang="ja-JP" altLang="en-US" sz="1100">
              <a:latin typeface="ＭＳ Ｐゴシック" panose="020B0600070205080204" pitchFamily="50" charset="-128"/>
              <a:ea typeface="ＭＳ Ｐゴシック" panose="020B0600070205080204" pitchFamily="50" charset="-128"/>
            </a:rPr>
            <a:t>百万円の減となったほか、土地開発公社の経営健全化を推進したことにより、土地開発公社に係る将来負担額が、</a:t>
          </a:r>
          <a:r>
            <a:rPr kumimoji="1" lang="en-US" altLang="ja-JP" sz="1100">
              <a:latin typeface="ＭＳ Ｐゴシック" panose="020B0600070205080204" pitchFamily="50" charset="-128"/>
              <a:ea typeface="ＭＳ Ｐゴシック" panose="020B0600070205080204" pitchFamily="50" charset="-128"/>
            </a:rPr>
            <a:t>994</a:t>
          </a:r>
          <a:r>
            <a:rPr kumimoji="1" lang="ja-JP" altLang="en-US" sz="1100">
              <a:latin typeface="ＭＳ Ｐゴシック" panose="020B0600070205080204" pitchFamily="50" charset="-128"/>
              <a:ea typeface="ＭＳ Ｐゴシック" panose="020B0600070205080204" pitchFamily="50" charset="-128"/>
            </a:rPr>
            <a:t>百万円減となり将来負担額総額は</a:t>
          </a:r>
          <a:r>
            <a:rPr kumimoji="1" lang="en-US" altLang="ja-JP" sz="1100">
              <a:latin typeface="ＭＳ Ｐゴシック" panose="020B0600070205080204" pitchFamily="50" charset="-128"/>
              <a:ea typeface="ＭＳ Ｐゴシック" panose="020B0600070205080204" pitchFamily="50" charset="-128"/>
            </a:rPr>
            <a:t>2,938</a:t>
          </a:r>
          <a:r>
            <a:rPr kumimoji="1" lang="ja-JP" altLang="en-US" sz="1100">
              <a:latin typeface="ＭＳ Ｐゴシック" panose="020B0600070205080204" pitchFamily="50" charset="-128"/>
              <a:ea typeface="ＭＳ Ｐゴシック" panose="020B0600070205080204" pitchFamily="50" charset="-128"/>
            </a:rPr>
            <a:t>百万円の減となった。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また、将来負担額から差し引く充当可能財源等は、充当可能基金残高が</a:t>
          </a:r>
          <a:r>
            <a:rPr kumimoji="1" lang="en-US" altLang="ja-JP" sz="1100">
              <a:latin typeface="ＭＳ Ｐゴシック" panose="020B0600070205080204" pitchFamily="50" charset="-128"/>
              <a:ea typeface="ＭＳ Ｐゴシック" panose="020B0600070205080204" pitchFamily="50" charset="-128"/>
            </a:rPr>
            <a:t>768</a:t>
          </a:r>
          <a:r>
            <a:rPr kumimoji="1" lang="ja-JP" altLang="en-US" sz="1100">
              <a:latin typeface="ＭＳ Ｐゴシック" panose="020B0600070205080204" pitchFamily="50" charset="-128"/>
              <a:ea typeface="ＭＳ Ｐゴシック" panose="020B0600070205080204" pitchFamily="50" charset="-128"/>
            </a:rPr>
            <a:t>百万円増（財政調整基金</a:t>
          </a:r>
          <a:r>
            <a:rPr kumimoji="1" lang="en-US" altLang="ja-JP" sz="1100">
              <a:latin typeface="ＭＳ Ｐゴシック" panose="020B0600070205080204" pitchFamily="50" charset="-128"/>
              <a:ea typeface="ＭＳ Ｐゴシック" panose="020B0600070205080204" pitchFamily="50" charset="-128"/>
            </a:rPr>
            <a:t>292</a:t>
          </a:r>
          <a:r>
            <a:rPr kumimoji="1" lang="ja-JP" altLang="en-US" sz="1100">
              <a:latin typeface="ＭＳ Ｐゴシック" panose="020B0600070205080204" pitchFamily="50" charset="-128"/>
              <a:ea typeface="ＭＳ Ｐゴシック" panose="020B0600070205080204" pitchFamily="50" charset="-128"/>
            </a:rPr>
            <a:t>百万円増、競輪事業施設等整備基金</a:t>
          </a:r>
          <a:r>
            <a:rPr kumimoji="1" lang="en-US" altLang="ja-JP" sz="1100">
              <a:latin typeface="ＭＳ Ｐゴシック" panose="020B0600070205080204" pitchFamily="50" charset="-128"/>
              <a:ea typeface="ＭＳ Ｐゴシック" panose="020B0600070205080204" pitchFamily="50" charset="-128"/>
            </a:rPr>
            <a:t>850</a:t>
          </a:r>
          <a:r>
            <a:rPr kumimoji="1" lang="ja-JP" altLang="en-US" sz="1100">
              <a:latin typeface="ＭＳ Ｐゴシック" panose="020B0600070205080204" pitchFamily="50" charset="-128"/>
              <a:ea typeface="ＭＳ Ｐゴシック" panose="020B0600070205080204" pitchFamily="50" charset="-128"/>
            </a:rPr>
            <a:t>百万円増、減債基金</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百万円減）となったが、都市計画税歳入見込額などが減したことにより、</a:t>
          </a:r>
          <a:r>
            <a:rPr kumimoji="1" lang="en-US" altLang="ja-JP" sz="1100">
              <a:latin typeface="ＭＳ Ｐゴシック" panose="020B0600070205080204" pitchFamily="50" charset="-128"/>
              <a:ea typeface="ＭＳ Ｐゴシック" panose="020B0600070205080204" pitchFamily="50" charset="-128"/>
            </a:rPr>
            <a:t>1,849</a:t>
          </a:r>
          <a:r>
            <a:rPr kumimoji="1" lang="ja-JP" altLang="en-US" sz="1100">
              <a:latin typeface="ＭＳ Ｐゴシック" panose="020B0600070205080204" pitchFamily="50" charset="-128"/>
              <a:ea typeface="ＭＳ Ｐゴシック" panose="020B0600070205080204" pitchFamily="50" charset="-128"/>
            </a:rPr>
            <a:t>百万円の減となった。充当可能財源等は減となったが、将来負担額が大きく減となったことにより、将来負担比率は前年度比</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32.5</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65024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647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150216</xdr:rowOff>
    </xdr:from>
    <xdr:to>
      <xdr:col>77</xdr:col>
      <xdr:colOff>44450</xdr:colOff>
      <xdr:row>16</xdr:row>
      <xdr:rowOff>65024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550516"/>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105816</xdr:rowOff>
    </xdr:from>
    <xdr:to>
      <xdr:col>72</xdr:col>
      <xdr:colOff>203200</xdr:colOff>
      <xdr:row>14</xdr:row>
      <xdr:rowOff>150216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06116"/>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105816</xdr:rowOff>
    </xdr:from>
    <xdr:to>
      <xdr:col>68</xdr:col>
      <xdr:colOff>152400</xdr:colOff>
      <xdr:row>15</xdr:row>
      <xdr:rowOff>29921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06116"/>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14224</xdr:rowOff>
    </xdr:from>
    <xdr:to>
      <xdr:col>77</xdr:col>
      <xdr:colOff>95250</xdr:colOff>
      <xdr:row>16</xdr:row>
      <xdr:rowOff>115824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100601</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99416</xdr:rowOff>
    </xdr:from>
    <xdr:to>
      <xdr:col>73</xdr:col>
      <xdr:colOff>44450</xdr:colOff>
      <xdr:row>15</xdr:row>
      <xdr:rowOff>29566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39743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166793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150571</xdr:rowOff>
    </xdr:from>
    <xdr:to>
      <xdr:col>64</xdr:col>
      <xdr:colOff>152400</xdr:colOff>
      <xdr:row>15</xdr:row>
      <xdr:rowOff>80721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90898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分母である経常一般財源等が地方消費税交付金の増加などにより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会計年度任用職員制度の開始に伴い、分子である人件費のかかる経常経費充当一般財源が</a:t>
          </a:r>
          <a:r>
            <a:rPr kumimoji="1" lang="en-US" altLang="ja-JP" sz="1100">
              <a:latin typeface="ＭＳ Ｐゴシック" panose="020B0600070205080204" pitchFamily="50" charset="-128"/>
              <a:ea typeface="ＭＳ Ｐゴシック" panose="020B0600070205080204" pitchFamily="50" charset="-128"/>
            </a:rPr>
            <a:t>1,393</a:t>
          </a:r>
          <a:r>
            <a:rPr kumimoji="1" lang="ja-JP" altLang="en-US" sz="1100">
              <a:latin typeface="ＭＳ Ｐゴシック" panose="020B0600070205080204" pitchFamily="50" charset="-128"/>
              <a:ea typeface="ＭＳ Ｐゴシック" panose="020B0600070205080204" pitchFamily="50" charset="-128"/>
            </a:rPr>
            <a:t>百万円増と大きく増加したため、人件費に係る経常収支比率は前年度比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26.6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38100</xdr:rowOff>
    </xdr:from>
    <xdr:to>
      <xdr:col>24</xdr:col>
      <xdr:colOff>25400</xdr:colOff>
      <xdr:row>37</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674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0</xdr:rowOff>
    </xdr:from>
    <xdr:to>
      <xdr:col>19</xdr:col>
      <xdr:colOff>187325</xdr:colOff>
      <xdr:row>34</xdr:row>
      <xdr:rowOff>38100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0</xdr:rowOff>
    </xdr:from>
    <xdr:to>
      <xdr:col>15</xdr:col>
      <xdr:colOff>98425</xdr:colOff>
      <xdr:row>34</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158750</xdr:rowOff>
    </xdr:from>
    <xdr:to>
      <xdr:col>20</xdr:col>
      <xdr:colOff>38100</xdr:colOff>
      <xdr:row>34</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99077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120650</xdr:rowOff>
    </xdr:from>
    <xdr:to>
      <xdr:col>15</xdr:col>
      <xdr:colOff>149225</xdr:colOff>
      <xdr:row>34</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158750</xdr:rowOff>
    </xdr:from>
    <xdr:to>
      <xdr:col>11</xdr:col>
      <xdr:colOff>60325</xdr:colOff>
      <xdr:row>34</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会計年度任用職員制度の開始に伴い、賃金が皆減したため分子の物件費に係る経常経費充当一般財源が</a:t>
          </a:r>
          <a:r>
            <a:rPr kumimoji="1" lang="en-US" altLang="ja-JP" sz="1100">
              <a:latin typeface="ＭＳ Ｐゴシック" panose="020B0600070205080204" pitchFamily="50" charset="-128"/>
              <a:ea typeface="ＭＳ Ｐゴシック" panose="020B0600070205080204" pitchFamily="50" charset="-128"/>
            </a:rPr>
            <a:t>562</a:t>
          </a:r>
          <a:r>
            <a:rPr kumimoji="1" lang="ja-JP" altLang="en-US" sz="1100">
              <a:latin typeface="ＭＳ Ｐゴシック" panose="020B0600070205080204" pitchFamily="50" charset="-128"/>
              <a:ea typeface="ＭＳ Ｐゴシック" panose="020B0600070205080204" pitchFamily="50" charset="-128"/>
            </a:rPr>
            <a:t>百万円の減となった。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また、分母である経常一般財源等が増加したため、物件費に係る経常収支比率は前年度比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50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15421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7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分母の経常一般財源等の</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千円増に対し、会計年度任用職員制度の開始の影響で、扶助費に分析されていた保育所等に係る賃金の皆減や新型コロナウイルス感染症の影響により医療扶助が減少したことなどにより分子である扶助費が</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百万円の減となったため、経常収支比率は前年度比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なお、今回類似団体の平均を下回った要因は新型コロナウイルス感染症の影響による医療の受診控えにより、市単独の老人医療扶助や、子供医療扶助の支給額が落ちたことが考えられる。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59</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81243"/>
          <a:ext cx="8382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％）の内訳は、繰出金</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％となっている。（前年度　繰出金</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繰出金について、簡易水道事業会計など合計</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事業会計が、地方公営企業法を適用し企業会計に移行したため、当該会計に対する繰出が補助費等として計上されるため繰出金が減となったほか、分母である経常一般財源等が増加したため、繰出金に係る経常収支比率が</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949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61</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7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分子である補助費等に係る経常経費充当一般財源は、簡易水道事業会計など合計</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事業会計が、地方公営企業法を適用し企業会計に移行したため、該当会計に対する繰出が補助費等として計上されるため、</a:t>
          </a:r>
          <a:r>
            <a:rPr kumimoji="1" lang="en-US" altLang="ja-JP" sz="1100">
              <a:latin typeface="ＭＳ Ｐゴシック" panose="020B0600070205080204" pitchFamily="50" charset="-128"/>
              <a:ea typeface="ＭＳ Ｐゴシック" panose="020B0600070205080204" pitchFamily="50" charset="-128"/>
            </a:rPr>
            <a:t>659</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分母である経常一般財源等は</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千円増したが、補助費等に係る経常収支比率は前年度比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37</xdr:row>
      <xdr:rowOff>15422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522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35</xdr:row>
      <xdr:rowOff>151493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35</xdr:row>
      <xdr:rowOff>151493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35</xdr:row>
      <xdr:rowOff>151493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108149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年度に借入れた臨時財政対策債や公共用地先行取得事業債の元金償還が始まったことなどにより、分子である公債費に係る経常経費充当一般財源は前年度比</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分母である経常一般財源等は</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千円増したが、公債費に係る経常収支比率は前年度比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97282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51563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60706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分子である経常経費充当一般財源（公債費除く）が前年度比</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百万円の減となったほか、分母である経常一般財源等が増加したため、公債費以外に係る経常収支比率は前年度比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74.4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39370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39370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11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149861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8889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86309</xdr:rowOff>
    </xdr:from>
    <xdr:to>
      <xdr:col>29</xdr:col>
      <xdr:colOff>127000</xdr:colOff>
      <xdr:row>16</xdr:row>
      <xdr:rowOff>57086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5684"/>
          <a:ext cx="647700" cy="14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57086</xdr:rowOff>
    </xdr:from>
    <xdr:to>
      <xdr:col>26</xdr:col>
      <xdr:colOff>50800</xdr:colOff>
      <xdr:row>16</xdr:row>
      <xdr:rowOff>85280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7911"/>
          <a:ext cx="6985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85280</xdr:rowOff>
    </xdr:from>
    <xdr:to>
      <xdr:col>22</xdr:col>
      <xdr:colOff>114300</xdr:colOff>
      <xdr:row>16</xdr:row>
      <xdr:rowOff>143154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6105"/>
          <a:ext cx="698500" cy="5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143154</xdr:rowOff>
    </xdr:from>
    <xdr:to>
      <xdr:col>18</xdr:col>
      <xdr:colOff>177800</xdr:colOff>
      <xdr:row>17</xdr:row>
      <xdr:rowOff>12776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3979"/>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35509</xdr:rowOff>
    </xdr:from>
    <xdr:to>
      <xdr:col>29</xdr:col>
      <xdr:colOff>177800</xdr:colOff>
      <xdr:row>15</xdr:row>
      <xdr:rowOff>137109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52036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6286</xdr:rowOff>
    </xdr:from>
    <xdr:to>
      <xdr:col>26</xdr:col>
      <xdr:colOff>101600</xdr:colOff>
      <xdr:row>16</xdr:row>
      <xdr:rowOff>107886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118063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34480</xdr:rowOff>
    </xdr:from>
    <xdr:to>
      <xdr:col>22</xdr:col>
      <xdr:colOff>165100</xdr:colOff>
      <xdr:row>16</xdr:row>
      <xdr:rowOff>136080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146257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92354</xdr:rowOff>
    </xdr:from>
    <xdr:to>
      <xdr:col>19</xdr:col>
      <xdr:colOff>38100</xdr:colOff>
      <xdr:row>17</xdr:row>
      <xdr:rowOff>22504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133426</xdr:rowOff>
    </xdr:from>
    <xdr:to>
      <xdr:col>15</xdr:col>
      <xdr:colOff>101600</xdr:colOff>
      <xdr:row>17</xdr:row>
      <xdr:rowOff>63576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73753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76441</xdr:rowOff>
    </xdr:from>
    <xdr:to>
      <xdr:col>29</xdr:col>
      <xdr:colOff>127000</xdr:colOff>
      <xdr:row>36</xdr:row>
      <xdr:rowOff>111608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29691"/>
          <a:ext cx="6477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111608</xdr:rowOff>
    </xdr:from>
    <xdr:to>
      <xdr:col>26</xdr:col>
      <xdr:colOff>50800</xdr:colOff>
      <xdr:row>37</xdr:row>
      <xdr:rowOff>4090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4858"/>
          <a:ext cx="6985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2984</xdr:rowOff>
    </xdr:from>
    <xdr:to>
      <xdr:col>22</xdr:col>
      <xdr:colOff>114300</xdr:colOff>
      <xdr:row>37</xdr:row>
      <xdr:rowOff>4090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27684"/>
          <a:ext cx="698500" cy="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137896</xdr:rowOff>
    </xdr:from>
    <xdr:to>
      <xdr:col>18</xdr:col>
      <xdr:colOff>177800</xdr:colOff>
      <xdr:row>37</xdr:row>
      <xdr:rowOff>2984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1146"/>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25641</xdr:rowOff>
    </xdr:from>
    <xdr:to>
      <xdr:col>29</xdr:col>
      <xdr:colOff>177800</xdr:colOff>
      <xdr:row>36</xdr:row>
      <xdr:rowOff>127241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340618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60808</xdr:rowOff>
    </xdr:from>
    <xdr:to>
      <xdr:col>26</xdr:col>
      <xdr:colOff>101600</xdr:colOff>
      <xdr:row>36</xdr:row>
      <xdr:rowOff>162408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147185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124740</xdr:rowOff>
    </xdr:from>
    <xdr:to>
      <xdr:col>22</xdr:col>
      <xdr:colOff>165100</xdr:colOff>
      <xdr:row>37</xdr:row>
      <xdr:rowOff>54890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39667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123634</xdr:rowOff>
    </xdr:from>
    <xdr:to>
      <xdr:col>19</xdr:col>
      <xdr:colOff>38100</xdr:colOff>
      <xdr:row>37</xdr:row>
      <xdr:rowOff>53784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38561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87096</xdr:rowOff>
    </xdr:from>
    <xdr:to>
      <xdr:col>15</xdr:col>
      <xdr:colOff>101600</xdr:colOff>
      <xdr:row>37</xdr:row>
      <xdr:rowOff>17246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136995</xdr:rowOff>
    </xdr:from>
    <xdr:to>
      <xdr:col>24</xdr:col>
      <xdr:colOff>63500</xdr:colOff>
      <xdr:row>35</xdr:row>
      <xdr:rowOff>147739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4845"/>
          <a:ext cx="838200" cy="3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147739</xdr:rowOff>
    </xdr:from>
    <xdr:to>
      <xdr:col>19</xdr:col>
      <xdr:colOff>177800</xdr:colOff>
      <xdr:row>35</xdr:row>
      <xdr:rowOff>160045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84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157302</xdr:rowOff>
    </xdr:from>
    <xdr:to>
      <xdr:col>15</xdr:col>
      <xdr:colOff>50800</xdr:colOff>
      <xdr:row>35</xdr:row>
      <xdr:rowOff>160045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80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157302</xdr:rowOff>
    </xdr:from>
    <xdr:to>
      <xdr:col>10</xdr:col>
      <xdr:colOff>114300</xdr:colOff>
      <xdr:row>36</xdr:row>
      <xdr:rowOff>19990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805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86195</xdr:rowOff>
    </xdr:from>
    <xdr:to>
      <xdr:col>24</xdr:col>
      <xdr:colOff>114300</xdr:colOff>
      <xdr:row>34</xdr:row>
      <xdr:rowOff>16345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64622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96939</xdr:rowOff>
    </xdr:from>
    <xdr:to>
      <xdr:col>20</xdr:col>
      <xdr:colOff>38100</xdr:colOff>
      <xdr:row>36</xdr:row>
      <xdr:rowOff>27089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18216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109245</xdr:rowOff>
    </xdr:from>
    <xdr:to>
      <xdr:col>15</xdr:col>
      <xdr:colOff>101600</xdr:colOff>
      <xdr:row>36</xdr:row>
      <xdr:rowOff>39395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30522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106502</xdr:rowOff>
    </xdr:from>
    <xdr:to>
      <xdr:col>10</xdr:col>
      <xdr:colOff>165100</xdr:colOff>
      <xdr:row>36</xdr:row>
      <xdr:rowOff>36652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27779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140640</xdr:rowOff>
    </xdr:from>
    <xdr:to>
      <xdr:col>6</xdr:col>
      <xdr:colOff>38100</xdr:colOff>
      <xdr:row>36</xdr:row>
      <xdr:rowOff>70790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61917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89027</xdr:rowOff>
    </xdr:from>
    <xdr:to>
      <xdr:col>24</xdr:col>
      <xdr:colOff>63500</xdr:colOff>
      <xdr:row>56</xdr:row>
      <xdr:rowOff>110439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8777"/>
          <a:ext cx="838200" cy="1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110439</xdr:rowOff>
    </xdr:from>
    <xdr:to>
      <xdr:col>19</xdr:col>
      <xdr:colOff>177800</xdr:colOff>
      <xdr:row>57</xdr:row>
      <xdr:rowOff>40983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1639"/>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4940</xdr:rowOff>
    </xdr:from>
    <xdr:to>
      <xdr:col>15</xdr:col>
      <xdr:colOff>50800</xdr:colOff>
      <xdr:row>57</xdr:row>
      <xdr:rowOff>40983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77590"/>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4940</xdr:rowOff>
    </xdr:from>
    <xdr:to>
      <xdr:col>10</xdr:col>
      <xdr:colOff>114300</xdr:colOff>
      <xdr:row>57</xdr:row>
      <xdr:rowOff>23076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7590"/>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38227</xdr:rowOff>
    </xdr:from>
    <xdr:to>
      <xdr:col>24</xdr:col>
      <xdr:colOff>114300</xdr:colOff>
      <xdr:row>55</xdr:row>
      <xdr:rowOff>139827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59639</xdr:rowOff>
    </xdr:from>
    <xdr:to>
      <xdr:col>20</xdr:col>
      <xdr:colOff>38100</xdr:colOff>
      <xdr:row>56</xdr:row>
      <xdr:rowOff>161239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152366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161633</xdr:rowOff>
    </xdr:from>
    <xdr:to>
      <xdr:col>15</xdr:col>
      <xdr:colOff>101600</xdr:colOff>
      <xdr:row>57</xdr:row>
      <xdr:rowOff>91783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82910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125590</xdr:rowOff>
    </xdr:from>
    <xdr:to>
      <xdr:col>10</xdr:col>
      <xdr:colOff>165100</xdr:colOff>
      <xdr:row>57</xdr:row>
      <xdr:rowOff>55740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46867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143726</xdr:rowOff>
    </xdr:from>
    <xdr:to>
      <xdr:col>6</xdr:col>
      <xdr:colOff>38100</xdr:colOff>
      <xdr:row>57</xdr:row>
      <xdr:rowOff>73876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65003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48640</xdr:rowOff>
    </xdr:from>
    <xdr:to>
      <xdr:col>24</xdr:col>
      <xdr:colOff>63500</xdr:colOff>
      <xdr:row>76</xdr:row>
      <xdr:rowOff>62357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7884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48450</xdr:rowOff>
    </xdr:from>
    <xdr:to>
      <xdr:col>19</xdr:col>
      <xdr:colOff>177800</xdr:colOff>
      <xdr:row>76</xdr:row>
      <xdr:rowOff>48640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7865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23876</xdr:rowOff>
    </xdr:from>
    <xdr:to>
      <xdr:col>15</xdr:col>
      <xdr:colOff>50800</xdr:colOff>
      <xdr:row>76</xdr:row>
      <xdr:rowOff>48450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54076"/>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1969</xdr:rowOff>
    </xdr:from>
    <xdr:to>
      <xdr:col>10</xdr:col>
      <xdr:colOff>114300</xdr:colOff>
      <xdr:row>76</xdr:row>
      <xdr:rowOff>23876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32169"/>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11557</xdr:rowOff>
    </xdr:from>
    <xdr:to>
      <xdr:col>24</xdr:col>
      <xdr:colOff>114300</xdr:colOff>
      <xdr:row>76</xdr:row>
      <xdr:rowOff>113157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161434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169290</xdr:rowOff>
    </xdr:from>
    <xdr:to>
      <xdr:col>20</xdr:col>
      <xdr:colOff>38100</xdr:colOff>
      <xdr:row>76</xdr:row>
      <xdr:rowOff>99440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2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169100</xdr:rowOff>
    </xdr:from>
    <xdr:to>
      <xdr:col>15</xdr:col>
      <xdr:colOff>101600</xdr:colOff>
      <xdr:row>76</xdr:row>
      <xdr:rowOff>99250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90377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144526</xdr:rowOff>
    </xdr:from>
    <xdr:to>
      <xdr:col>10</xdr:col>
      <xdr:colOff>165100</xdr:colOff>
      <xdr:row>76</xdr:row>
      <xdr:rowOff>74676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65803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122619</xdr:rowOff>
    </xdr:from>
    <xdr:to>
      <xdr:col>6</xdr:col>
      <xdr:colOff>38100</xdr:colOff>
      <xdr:row>76</xdr:row>
      <xdr:rowOff>52769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43896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7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31703</xdr:rowOff>
    </xdr:from>
    <xdr:to>
      <xdr:col>24</xdr:col>
      <xdr:colOff>63500</xdr:colOff>
      <xdr:row>96</xdr:row>
      <xdr:rowOff>34054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90903"/>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31703</xdr:rowOff>
    </xdr:from>
    <xdr:to>
      <xdr:col>19</xdr:col>
      <xdr:colOff>177800</xdr:colOff>
      <xdr:row>96</xdr:row>
      <xdr:rowOff>168373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0903"/>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117199</xdr:rowOff>
    </xdr:from>
    <xdr:to>
      <xdr:col>15</xdr:col>
      <xdr:colOff>50800</xdr:colOff>
      <xdr:row>96</xdr:row>
      <xdr:rowOff>168373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76399"/>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31409</xdr:rowOff>
    </xdr:from>
    <xdr:to>
      <xdr:col>10</xdr:col>
      <xdr:colOff>114300</xdr:colOff>
      <xdr:row>96</xdr:row>
      <xdr:rowOff>117199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90609"/>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154704</xdr:rowOff>
    </xdr:from>
    <xdr:to>
      <xdr:col>24</xdr:col>
      <xdr:colOff>114300</xdr:colOff>
      <xdr:row>96</xdr:row>
      <xdr:rowOff>84854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133131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152353</xdr:rowOff>
    </xdr:from>
    <xdr:to>
      <xdr:col>20</xdr:col>
      <xdr:colOff>38100</xdr:colOff>
      <xdr:row>96</xdr:row>
      <xdr:rowOff>82503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73630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117573</xdr:rowOff>
    </xdr:from>
    <xdr:to>
      <xdr:col>15</xdr:col>
      <xdr:colOff>101600</xdr:colOff>
      <xdr:row>97</xdr:row>
      <xdr:rowOff>47723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38850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66399</xdr:rowOff>
    </xdr:from>
    <xdr:to>
      <xdr:col>10</xdr:col>
      <xdr:colOff>165100</xdr:colOff>
      <xdr:row>96</xdr:row>
      <xdr:rowOff>167999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159126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152059</xdr:rowOff>
    </xdr:from>
    <xdr:to>
      <xdr:col>6</xdr:col>
      <xdr:colOff>38100</xdr:colOff>
      <xdr:row>96</xdr:row>
      <xdr:rowOff>82209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73336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6742</xdr:rowOff>
    </xdr:from>
    <xdr:to>
      <xdr:col>55</xdr:col>
      <xdr:colOff>0</xdr:colOff>
      <xdr:row>39</xdr:row>
      <xdr:rowOff>30321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493142"/>
          <a:ext cx="838200" cy="12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1908</xdr:rowOff>
    </xdr:from>
    <xdr:to>
      <xdr:col>50</xdr:col>
      <xdr:colOff>114300</xdr:colOff>
      <xdr:row>39</xdr:row>
      <xdr:rowOff>30321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688458"/>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1908</xdr:rowOff>
    </xdr:from>
    <xdr:to>
      <xdr:col>45</xdr:col>
      <xdr:colOff>177800</xdr:colOff>
      <xdr:row>39</xdr:row>
      <xdr:rowOff>46692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88458"/>
          <a:ext cx="889000" cy="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46692</xdr:rowOff>
    </xdr:from>
    <xdr:to>
      <xdr:col>41</xdr:col>
      <xdr:colOff>50800</xdr:colOff>
      <xdr:row>39</xdr:row>
      <xdr:rowOff>73297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33242"/>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127392</xdr:rowOff>
    </xdr:from>
    <xdr:to>
      <xdr:col>55</xdr:col>
      <xdr:colOff>50800</xdr:colOff>
      <xdr:row>32</xdr:row>
      <xdr:rowOff>57542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4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150269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29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150971</xdr:rowOff>
    </xdr:from>
    <xdr:to>
      <xdr:col>50</xdr:col>
      <xdr:colOff>165100</xdr:colOff>
      <xdr:row>39</xdr:row>
      <xdr:rowOff>81121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97647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122558</xdr:rowOff>
    </xdr:from>
    <xdr:to>
      <xdr:col>46</xdr:col>
      <xdr:colOff>38100</xdr:colOff>
      <xdr:row>39</xdr:row>
      <xdr:rowOff>52708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69236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167342</xdr:rowOff>
    </xdr:from>
    <xdr:to>
      <xdr:col>41</xdr:col>
      <xdr:colOff>101600</xdr:colOff>
      <xdr:row>39</xdr:row>
      <xdr:rowOff>97492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114019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22497</xdr:rowOff>
    </xdr:from>
    <xdr:to>
      <xdr:col>36</xdr:col>
      <xdr:colOff>165100</xdr:colOff>
      <xdr:row>39</xdr:row>
      <xdr:rowOff>124097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140624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136004</xdr:rowOff>
    </xdr:from>
    <xdr:to>
      <xdr:col>55</xdr:col>
      <xdr:colOff>0</xdr:colOff>
      <xdr:row>56</xdr:row>
      <xdr:rowOff>112706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8879954"/>
          <a:ext cx="838200" cy="8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136004</xdr:rowOff>
    </xdr:from>
    <xdr:to>
      <xdr:col>50</xdr:col>
      <xdr:colOff>114300</xdr:colOff>
      <xdr:row>55</xdr:row>
      <xdr:rowOff>57252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879954"/>
          <a:ext cx="889000" cy="6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57252</xdr:rowOff>
    </xdr:from>
    <xdr:to>
      <xdr:col>45</xdr:col>
      <xdr:colOff>177800</xdr:colOff>
      <xdr:row>57</xdr:row>
      <xdr:rowOff>14904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487002"/>
          <a:ext cx="889000" cy="3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83141</xdr:rowOff>
    </xdr:from>
    <xdr:to>
      <xdr:col>41</xdr:col>
      <xdr:colOff>50800</xdr:colOff>
      <xdr:row>57</xdr:row>
      <xdr:rowOff>14904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341441"/>
          <a:ext cx="889000" cy="4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150785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61906</xdr:rowOff>
    </xdr:from>
    <xdr:to>
      <xdr:col>55</xdr:col>
      <xdr:colOff>50800</xdr:colOff>
      <xdr:row>56</xdr:row>
      <xdr:rowOff>163506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40333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85204</xdr:rowOff>
    </xdr:from>
    <xdr:to>
      <xdr:col>50</xdr:col>
      <xdr:colOff>165100</xdr:colOff>
      <xdr:row>52</xdr:row>
      <xdr:rowOff>15354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8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31881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60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6452</xdr:rowOff>
    </xdr:from>
    <xdr:to>
      <xdr:col>46</xdr:col>
      <xdr:colOff>38100</xdr:colOff>
      <xdr:row>55</xdr:row>
      <xdr:rowOff>108052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124579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135554</xdr:rowOff>
    </xdr:from>
    <xdr:to>
      <xdr:col>41</xdr:col>
      <xdr:colOff>101600</xdr:colOff>
      <xdr:row>57</xdr:row>
      <xdr:rowOff>65704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56831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32341</xdr:rowOff>
    </xdr:from>
    <xdr:to>
      <xdr:col>36</xdr:col>
      <xdr:colOff>165100</xdr:colOff>
      <xdr:row>54</xdr:row>
      <xdr:rowOff>133941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150468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0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106119</xdr:rowOff>
    </xdr:from>
    <xdr:to>
      <xdr:col>55</xdr:col>
      <xdr:colOff>0</xdr:colOff>
      <xdr:row>77</xdr:row>
      <xdr:rowOff>107559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36319"/>
          <a:ext cx="838200" cy="17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106119</xdr:rowOff>
    </xdr:from>
    <xdr:to>
      <xdr:col>50</xdr:col>
      <xdr:colOff>114300</xdr:colOff>
      <xdr:row>77</xdr:row>
      <xdr:rowOff>117571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36319"/>
          <a:ext cx="889000" cy="18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91053</xdr:rowOff>
    </xdr:from>
    <xdr:to>
      <xdr:col>45</xdr:col>
      <xdr:colOff>177800</xdr:colOff>
      <xdr:row>77</xdr:row>
      <xdr:rowOff>117571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9270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69839</xdr:rowOff>
    </xdr:from>
    <xdr:to>
      <xdr:col>41</xdr:col>
      <xdr:colOff>50800</xdr:colOff>
      <xdr:row>77</xdr:row>
      <xdr:rowOff>91053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100039"/>
          <a:ext cx="889000" cy="19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56759</xdr:rowOff>
    </xdr:from>
    <xdr:to>
      <xdr:col>55</xdr:col>
      <xdr:colOff>50800</xdr:colOff>
      <xdr:row>77</xdr:row>
      <xdr:rowOff>158359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35186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55319</xdr:rowOff>
    </xdr:from>
    <xdr:to>
      <xdr:col>50</xdr:col>
      <xdr:colOff>165100</xdr:colOff>
      <xdr:row>76</xdr:row>
      <xdr:rowOff>156919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66771</xdr:rowOff>
    </xdr:from>
    <xdr:to>
      <xdr:col>46</xdr:col>
      <xdr:colOff>38100</xdr:colOff>
      <xdr:row>77</xdr:row>
      <xdr:rowOff>168371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159498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3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40253</xdr:rowOff>
    </xdr:from>
    <xdr:to>
      <xdr:col>41</xdr:col>
      <xdr:colOff>101600</xdr:colOff>
      <xdr:row>77</xdr:row>
      <xdr:rowOff>141853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132980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19039</xdr:rowOff>
    </xdr:from>
    <xdr:to>
      <xdr:col>36</xdr:col>
      <xdr:colOff>165100</xdr:colOff>
      <xdr:row>76</xdr:row>
      <xdr:rowOff>120639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137167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54051</xdr:rowOff>
    </xdr:from>
    <xdr:to>
      <xdr:col>55</xdr:col>
      <xdr:colOff>0</xdr:colOff>
      <xdr:row>95</xdr:row>
      <xdr:rowOff>150540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827451"/>
          <a:ext cx="838200" cy="6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54051</xdr:rowOff>
    </xdr:from>
    <xdr:to>
      <xdr:col>50</xdr:col>
      <xdr:colOff>114300</xdr:colOff>
      <xdr:row>94</xdr:row>
      <xdr:rowOff>97447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827451"/>
          <a:ext cx="889000" cy="3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97447</xdr:rowOff>
    </xdr:from>
    <xdr:to>
      <xdr:col>45</xdr:col>
      <xdr:colOff>177800</xdr:colOff>
      <xdr:row>96</xdr:row>
      <xdr:rowOff>119983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213747"/>
          <a:ext cx="889000" cy="3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109220</xdr:rowOff>
    </xdr:from>
    <xdr:to>
      <xdr:col>41</xdr:col>
      <xdr:colOff>50800</xdr:colOff>
      <xdr:row>96</xdr:row>
      <xdr:rowOff>119983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68420"/>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99740</xdr:rowOff>
    </xdr:from>
    <xdr:to>
      <xdr:col>55</xdr:col>
      <xdr:colOff>50800</xdr:colOff>
      <xdr:row>96</xdr:row>
      <xdr:rowOff>29890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78167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3251</xdr:rowOff>
    </xdr:from>
    <xdr:to>
      <xdr:col>50</xdr:col>
      <xdr:colOff>165100</xdr:colOff>
      <xdr:row>92</xdr:row>
      <xdr:rowOff>104851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7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121378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5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46647</xdr:rowOff>
    </xdr:from>
    <xdr:to>
      <xdr:col>46</xdr:col>
      <xdr:colOff>38100</xdr:colOff>
      <xdr:row>94</xdr:row>
      <xdr:rowOff>148247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1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164774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9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69183</xdr:rowOff>
    </xdr:from>
    <xdr:to>
      <xdr:col>41</xdr:col>
      <xdr:colOff>101600</xdr:colOff>
      <xdr:row>96</xdr:row>
      <xdr:rowOff>170783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161910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58420</xdr:rowOff>
    </xdr:from>
    <xdr:to>
      <xdr:col>36</xdr:col>
      <xdr:colOff>165100</xdr:colOff>
      <xdr:row>96</xdr:row>
      <xdr:rowOff>160020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151147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134259</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9359"/>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79944</xdr:rowOff>
    </xdr:from>
    <xdr:to>
      <xdr:col>81</xdr:col>
      <xdr:colOff>50800</xdr:colOff>
      <xdr:row>38</xdr:row>
      <xdr:rowOff>134259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95044"/>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79944</xdr:rowOff>
    </xdr:from>
    <xdr:to>
      <xdr:col>76</xdr:col>
      <xdr:colOff>114300</xdr:colOff>
      <xdr:row>38</xdr:row>
      <xdr:rowOff>128453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95044"/>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128453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435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83459</xdr:rowOff>
    </xdr:from>
    <xdr:to>
      <xdr:col>81</xdr:col>
      <xdr:colOff>101600</xdr:colOff>
      <xdr:row>39</xdr:row>
      <xdr:rowOff>13609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4736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29144</xdr:rowOff>
    </xdr:from>
    <xdr:to>
      <xdr:col>76</xdr:col>
      <xdr:colOff>165100</xdr:colOff>
      <xdr:row>38</xdr:row>
      <xdr:rowOff>130744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121871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3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77653</xdr:rowOff>
    </xdr:from>
    <xdr:to>
      <xdr:col>72</xdr:col>
      <xdr:colOff>38100</xdr:colOff>
      <xdr:row>39</xdr:row>
      <xdr:rowOff>7803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170380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69196</xdr:rowOff>
    </xdr:from>
    <xdr:to>
      <xdr:col>85</xdr:col>
      <xdr:colOff>127000</xdr:colOff>
      <xdr:row>75</xdr:row>
      <xdr:rowOff>83198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27946"/>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83198</xdr:rowOff>
    </xdr:from>
    <xdr:to>
      <xdr:col>81</xdr:col>
      <xdr:colOff>50800</xdr:colOff>
      <xdr:row>75</xdr:row>
      <xdr:rowOff>108134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41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108134</xdr:rowOff>
    </xdr:from>
    <xdr:to>
      <xdr:col>76</xdr:col>
      <xdr:colOff>114300</xdr:colOff>
      <xdr:row>75</xdr:row>
      <xdr:rowOff>118802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668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118802</xdr:rowOff>
    </xdr:from>
    <xdr:to>
      <xdr:col>71</xdr:col>
      <xdr:colOff>177800</xdr:colOff>
      <xdr:row>75</xdr:row>
      <xdr:rowOff>119126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7755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18396</xdr:rowOff>
    </xdr:from>
    <xdr:to>
      <xdr:col>85</xdr:col>
      <xdr:colOff>177800</xdr:colOff>
      <xdr:row>75</xdr:row>
      <xdr:rowOff>119996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168273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32398</xdr:rowOff>
    </xdr:from>
    <xdr:to>
      <xdr:col>81</xdr:col>
      <xdr:colOff>101600</xdr:colOff>
      <xdr:row>75</xdr:row>
      <xdr:rowOff>133998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125125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57334</xdr:rowOff>
    </xdr:from>
    <xdr:to>
      <xdr:col>76</xdr:col>
      <xdr:colOff>165100</xdr:colOff>
      <xdr:row>75</xdr:row>
      <xdr:rowOff>158934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150061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0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68002</xdr:rowOff>
    </xdr:from>
    <xdr:to>
      <xdr:col>72</xdr:col>
      <xdr:colOff>38100</xdr:colOff>
      <xdr:row>75</xdr:row>
      <xdr:rowOff>169602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68326</xdr:rowOff>
    </xdr:from>
    <xdr:to>
      <xdr:col>67</xdr:col>
      <xdr:colOff>101600</xdr:colOff>
      <xdr:row>75</xdr:row>
      <xdr:rowOff>169926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161053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65382</xdr:rowOff>
    </xdr:from>
    <xdr:to>
      <xdr:col>85</xdr:col>
      <xdr:colOff>127000</xdr:colOff>
      <xdr:row>97</xdr:row>
      <xdr:rowOff>67280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96032"/>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67280</xdr:rowOff>
    </xdr:from>
    <xdr:to>
      <xdr:col>81</xdr:col>
      <xdr:colOff>50800</xdr:colOff>
      <xdr:row>97</xdr:row>
      <xdr:rowOff>101913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97930"/>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31663</xdr:rowOff>
    </xdr:from>
    <xdr:to>
      <xdr:col>76</xdr:col>
      <xdr:colOff>114300</xdr:colOff>
      <xdr:row>97</xdr:row>
      <xdr:rowOff>101913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62313"/>
          <a:ext cx="88900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31663</xdr:rowOff>
    </xdr:from>
    <xdr:to>
      <xdr:col>71</xdr:col>
      <xdr:colOff>177800</xdr:colOff>
      <xdr:row>97</xdr:row>
      <xdr:rowOff>106302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62313"/>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14582</xdr:rowOff>
    </xdr:from>
    <xdr:to>
      <xdr:col>85</xdr:col>
      <xdr:colOff>177800</xdr:colOff>
      <xdr:row>97</xdr:row>
      <xdr:rowOff>116182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164459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16480</xdr:rowOff>
    </xdr:from>
    <xdr:to>
      <xdr:col>81</xdr:col>
      <xdr:colOff>101600</xdr:colOff>
      <xdr:row>97</xdr:row>
      <xdr:rowOff>118080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134607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51113</xdr:rowOff>
    </xdr:from>
    <xdr:to>
      <xdr:col>76</xdr:col>
      <xdr:colOff>165100</xdr:colOff>
      <xdr:row>97</xdr:row>
      <xdr:rowOff>152713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169240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45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152313</xdr:rowOff>
    </xdr:from>
    <xdr:to>
      <xdr:col>72</xdr:col>
      <xdr:colOff>38100</xdr:colOff>
      <xdr:row>97</xdr:row>
      <xdr:rowOff>82463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98990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55502</xdr:rowOff>
    </xdr:from>
    <xdr:to>
      <xdr:col>67</xdr:col>
      <xdr:colOff>101600</xdr:colOff>
      <xdr:row>97</xdr:row>
      <xdr:rowOff>157102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2179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4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132026</xdr:rowOff>
    </xdr:from>
    <xdr:to>
      <xdr:col>116</xdr:col>
      <xdr:colOff>63500</xdr:colOff>
      <xdr:row>38</xdr:row>
      <xdr:rowOff>108676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132776"/>
          <a:ext cx="838200" cy="49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108676</xdr:rowOff>
    </xdr:from>
    <xdr:to>
      <xdr:col>111</xdr:col>
      <xdr:colOff>177800</xdr:colOff>
      <xdr:row>38</xdr:row>
      <xdr:rowOff>116024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2377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87775</xdr:rowOff>
    </xdr:from>
    <xdr:to>
      <xdr:col>107</xdr:col>
      <xdr:colOff>50800</xdr:colOff>
      <xdr:row>38</xdr:row>
      <xdr:rowOff>116024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0287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81244</xdr:rowOff>
    </xdr:from>
    <xdr:to>
      <xdr:col>102</xdr:col>
      <xdr:colOff>114300</xdr:colOff>
      <xdr:row>38</xdr:row>
      <xdr:rowOff>87775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9634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81226</xdr:rowOff>
    </xdr:from>
    <xdr:to>
      <xdr:col>116</xdr:col>
      <xdr:colOff>114300</xdr:colOff>
      <xdr:row>36</xdr:row>
      <xdr:rowOff>11376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8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104103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93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57876</xdr:rowOff>
    </xdr:from>
    <xdr:to>
      <xdr:col>112</xdr:col>
      <xdr:colOff>38100</xdr:colOff>
      <xdr:row>38</xdr:row>
      <xdr:rowOff>159476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150603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66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65224</xdr:rowOff>
    </xdr:from>
    <xdr:to>
      <xdr:col>107</xdr:col>
      <xdr:colOff>101600</xdr:colOff>
      <xdr:row>38</xdr:row>
      <xdr:rowOff>166824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157951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7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36975</xdr:rowOff>
    </xdr:from>
    <xdr:to>
      <xdr:col>102</xdr:col>
      <xdr:colOff>165100</xdr:colOff>
      <xdr:row>38</xdr:row>
      <xdr:rowOff>138575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129702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30444</xdr:rowOff>
    </xdr:from>
    <xdr:to>
      <xdr:col>98</xdr:col>
      <xdr:colOff>38100</xdr:colOff>
      <xdr:row>38</xdr:row>
      <xdr:rowOff>132044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123171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6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112116</xdr:rowOff>
    </xdr:from>
    <xdr:to>
      <xdr:col>116</xdr:col>
      <xdr:colOff>63500</xdr:colOff>
      <xdr:row>57</xdr:row>
      <xdr:rowOff>125222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84766"/>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112116</xdr:rowOff>
    </xdr:from>
    <xdr:to>
      <xdr:col>111</xdr:col>
      <xdr:colOff>177800</xdr:colOff>
      <xdr:row>57</xdr:row>
      <xdr:rowOff>123469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84766"/>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159931</xdr:rowOff>
    </xdr:from>
    <xdr:to>
      <xdr:col>107</xdr:col>
      <xdr:colOff>50800</xdr:colOff>
      <xdr:row>57</xdr:row>
      <xdr:rowOff>123469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761131"/>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19989</xdr:rowOff>
    </xdr:from>
    <xdr:to>
      <xdr:col>102</xdr:col>
      <xdr:colOff>114300</xdr:colOff>
      <xdr:row>56</xdr:row>
      <xdr:rowOff>159931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621189"/>
          <a:ext cx="889000" cy="1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74422</xdr:rowOff>
    </xdr:from>
    <xdr:to>
      <xdr:col>116</xdr:col>
      <xdr:colOff>114300</xdr:colOff>
      <xdr:row>58</xdr:row>
      <xdr:rowOff>4572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52849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61316</xdr:rowOff>
    </xdr:from>
    <xdr:to>
      <xdr:col>112</xdr:col>
      <xdr:colOff>38100</xdr:colOff>
      <xdr:row>57</xdr:row>
      <xdr:rowOff>162916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154043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72669</xdr:rowOff>
    </xdr:from>
    <xdr:to>
      <xdr:col>107</xdr:col>
      <xdr:colOff>101600</xdr:colOff>
      <xdr:row>58</xdr:row>
      <xdr:rowOff>2819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165396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109131</xdr:rowOff>
    </xdr:from>
    <xdr:to>
      <xdr:col>102</xdr:col>
      <xdr:colOff>165100</xdr:colOff>
      <xdr:row>57</xdr:row>
      <xdr:rowOff>39281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55808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140639</xdr:rowOff>
    </xdr:from>
    <xdr:to>
      <xdr:col>98</xdr:col>
      <xdr:colOff>38100</xdr:colOff>
      <xdr:row>56</xdr:row>
      <xdr:rowOff>70789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87316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18314</xdr:rowOff>
    </xdr:from>
    <xdr:to>
      <xdr:col>116</xdr:col>
      <xdr:colOff>63500</xdr:colOff>
      <xdr:row>75</xdr:row>
      <xdr:rowOff>130602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534164"/>
          <a:ext cx="838200" cy="4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18314</xdr:rowOff>
    </xdr:from>
    <xdr:to>
      <xdr:col>111</xdr:col>
      <xdr:colOff>177800</xdr:colOff>
      <xdr:row>73</xdr:row>
      <xdr:rowOff>56307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34164"/>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56307</xdr:rowOff>
    </xdr:from>
    <xdr:to>
      <xdr:col>107</xdr:col>
      <xdr:colOff>50800</xdr:colOff>
      <xdr:row>73</xdr:row>
      <xdr:rowOff>60285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72157"/>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58547</xdr:rowOff>
    </xdr:from>
    <xdr:to>
      <xdr:col>102</xdr:col>
      <xdr:colOff>114300</xdr:colOff>
      <xdr:row>73</xdr:row>
      <xdr:rowOff>60285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743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79802</xdr:rowOff>
    </xdr:from>
    <xdr:to>
      <xdr:col>116</xdr:col>
      <xdr:colOff>114300</xdr:colOff>
      <xdr:row>76</xdr:row>
      <xdr:rowOff>9953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85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58229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138964</xdr:rowOff>
    </xdr:from>
    <xdr:to>
      <xdr:col>112</xdr:col>
      <xdr:colOff>38100</xdr:colOff>
      <xdr:row>73</xdr:row>
      <xdr:rowOff>69114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85641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2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5507</xdr:rowOff>
    </xdr:from>
    <xdr:to>
      <xdr:col>107</xdr:col>
      <xdr:colOff>101600</xdr:colOff>
      <xdr:row>73</xdr:row>
      <xdr:rowOff>107107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123634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2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9485</xdr:rowOff>
    </xdr:from>
    <xdr:to>
      <xdr:col>102</xdr:col>
      <xdr:colOff>165100</xdr:colOff>
      <xdr:row>73</xdr:row>
      <xdr:rowOff>111085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127612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7747</xdr:rowOff>
    </xdr:from>
    <xdr:to>
      <xdr:col>98</xdr:col>
      <xdr:colOff>38100</xdr:colOff>
      <xdr:row>73</xdr:row>
      <xdr:rowOff>109347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125874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2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481,650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76,244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％）の増となった。最も大きな割合を占め、増加の大きかった補助費等では、住民一人当たり</a:t>
          </a:r>
          <a:r>
            <a:rPr kumimoji="1" lang="en-US" altLang="ja-JP" sz="1300">
              <a:latin typeface="ＭＳ Ｐゴシック" panose="020B0600070205080204" pitchFamily="50" charset="-128"/>
              <a:ea typeface="ＭＳ Ｐゴシック" panose="020B0600070205080204" pitchFamily="50" charset="-128"/>
            </a:rPr>
            <a:t>148,714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112,416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％）の増となっており、特別定額給付金給付事業費（住民一人当たり</a:t>
          </a:r>
          <a:r>
            <a:rPr kumimoji="1" lang="en-US" altLang="ja-JP" sz="1300">
              <a:latin typeface="ＭＳ Ｐゴシック" panose="020B0600070205080204" pitchFamily="50" charset="-128"/>
              <a:ea typeface="ＭＳ Ｐゴシック" panose="020B0600070205080204" pitchFamily="50" charset="-128"/>
            </a:rPr>
            <a:t>99,969</a:t>
          </a:r>
          <a:r>
            <a:rPr kumimoji="1" lang="ja-JP" altLang="en-US" sz="1300">
              <a:latin typeface="ＭＳ Ｐゴシック" panose="020B0600070205080204" pitchFamily="50" charset="-128"/>
              <a:ea typeface="ＭＳ Ｐゴシック" panose="020B0600070205080204" pitchFamily="50" charset="-128"/>
            </a:rPr>
            <a:t>円増）や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簡易水道事業会計など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事業会計が、地方公営企業法を適用し企業会計に移行した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ことによる、公営企業会計への負担金・補助金の増（住民一人当たり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latin typeface="ＭＳ Ｐゴシック" panose="020B0600070205080204" pitchFamily="50" charset="-128"/>
              <a:ea typeface="ＭＳ Ｐゴシック" panose="020B0600070205080204" pitchFamily="50" charset="-128"/>
            </a:rPr>
            <a:t>などの増が主な要因である。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次に大きく増加した人件費では、会計年度任用職員制度の開始により増加しており、住民一人当たり</a:t>
          </a:r>
          <a:r>
            <a:rPr kumimoji="1" lang="en-US" altLang="ja-JP" sz="1300">
              <a:latin typeface="ＭＳ Ｐゴシック" panose="020B0600070205080204" pitchFamily="50" charset="-128"/>
              <a:ea typeface="ＭＳ Ｐゴシック" panose="020B0600070205080204" pitchFamily="50" charset="-128"/>
            </a:rPr>
            <a:t>64,571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9,282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物件費は、会計年度任用職員制度の開始の影響による減はあったが、新型コロナウイルス感染症対策用品の購入や、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スクール関係による小中学校への情報機器購入などにより、住民一人当たり</a:t>
          </a:r>
          <a:r>
            <a:rPr kumimoji="1" lang="en-US" altLang="ja-JP" sz="1300">
              <a:latin typeface="ＭＳ Ｐゴシック" panose="020B0600070205080204" pitchFamily="50" charset="-128"/>
              <a:ea typeface="ＭＳ Ｐゴシック" panose="020B0600070205080204" pitchFamily="50" charset="-128"/>
            </a:rPr>
            <a:t>56,830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5,062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％）増、普通建設事業費は新庁舎建設事業費の減などにより住民一人当たり</a:t>
          </a:r>
          <a:r>
            <a:rPr kumimoji="1" lang="en-US" altLang="ja-JP" sz="1300">
              <a:latin typeface="ＭＳ Ｐゴシック" panose="020B0600070205080204" pitchFamily="50" charset="-128"/>
              <a:ea typeface="ＭＳ Ｐゴシック" panose="020B0600070205080204" pitchFamily="50" charset="-128"/>
            </a:rPr>
            <a:t>43,417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43,777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％）の減、投資及び出資金の</a:t>
          </a:r>
          <a:r>
            <a:rPr kumimoji="1" lang="en-US" altLang="ja-JP" sz="1300">
              <a:latin typeface="ＭＳ Ｐゴシック" panose="020B0600070205080204" pitchFamily="50" charset="-128"/>
              <a:ea typeface="ＭＳ Ｐゴシック" panose="020B0600070205080204" pitchFamily="50" charset="-128"/>
            </a:rPr>
            <a:t>3,997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3,007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303.7</a:t>
          </a:r>
          <a:r>
            <a:rPr kumimoji="1" lang="ja-JP" altLang="en-US" sz="1300">
              <a:latin typeface="ＭＳ Ｐゴシック" panose="020B0600070205080204" pitchFamily="50" charset="-128"/>
              <a:ea typeface="ＭＳ Ｐゴシック" panose="020B0600070205080204" pitchFamily="50" charset="-128"/>
            </a:rPr>
            <a:t>％）増と繰出金の</a:t>
          </a:r>
          <a:r>
            <a:rPr kumimoji="1" lang="en-US" altLang="ja-JP" sz="1300">
              <a:latin typeface="ＭＳ Ｐゴシック" panose="020B0600070205080204" pitchFamily="50" charset="-128"/>
              <a:ea typeface="ＭＳ Ｐゴシック" panose="020B0600070205080204" pitchFamily="50" charset="-128"/>
            </a:rPr>
            <a:t>31,449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9,956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％）減は簡易水道事業会計など</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事業会計が地方公営企業法を適用し企業会計に移行したことが主な要因である。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そのほか、扶助費が住民一人当たり</a:t>
          </a:r>
          <a:r>
            <a:rPr kumimoji="1" lang="en-US" altLang="ja-JP" sz="1300">
              <a:latin typeface="ＭＳ Ｐゴシック" panose="020B0600070205080204" pitchFamily="50" charset="-128"/>
              <a:ea typeface="ＭＳ Ｐゴシック" panose="020B0600070205080204" pitchFamily="50" charset="-128"/>
            </a:rPr>
            <a:t>77,735</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34,701</a:t>
          </a:r>
          <a:r>
            <a:rPr kumimoji="1" lang="ja-JP" altLang="en-US" sz="1300">
              <a:latin typeface="ＭＳ Ｐゴシック" panose="020B0600070205080204" pitchFamily="50" charset="-128"/>
              <a:ea typeface="ＭＳ Ｐゴシック" panose="020B0600070205080204" pitchFamily="50" charset="-128"/>
            </a:rPr>
            <a:t>円、積立金が住民一人当たり</a:t>
          </a:r>
          <a:r>
            <a:rPr kumimoji="1" lang="en-US" altLang="ja-JP" sz="1300">
              <a:latin typeface="ＭＳ Ｐゴシック" panose="020B0600070205080204" pitchFamily="50" charset="-128"/>
              <a:ea typeface="ＭＳ Ｐゴシック" panose="020B0600070205080204" pitchFamily="50" charset="-128"/>
            </a:rPr>
            <a:t>10,751</a:t>
          </a:r>
          <a:r>
            <a:rPr kumimoji="1" lang="ja-JP" altLang="en-US" sz="1300">
              <a:latin typeface="ＭＳ Ｐゴシック" panose="020B0600070205080204" pitchFamily="50" charset="-128"/>
              <a:ea typeface="ＭＳ Ｐゴシック" panose="020B0600070205080204" pitchFamily="50" charset="-128"/>
            </a:rPr>
            <a:t>円、貸付金が住民一人当たり</a:t>
          </a:r>
          <a:r>
            <a:rPr kumimoji="1" lang="en-US" altLang="ja-JP" sz="1300">
              <a:latin typeface="ＭＳ Ｐゴシック" panose="020B0600070205080204" pitchFamily="50" charset="-128"/>
              <a:ea typeface="ＭＳ Ｐゴシック" panose="020B0600070205080204" pitchFamily="50" charset="-128"/>
            </a:rPr>
            <a:t>6,880</a:t>
          </a:r>
          <a:r>
            <a:rPr kumimoji="1" lang="ja-JP" altLang="en-US" sz="1300">
              <a:latin typeface="ＭＳ Ｐゴシック" panose="020B0600070205080204" pitchFamily="50" charset="-128"/>
              <a:ea typeface="ＭＳ Ｐゴシック" panose="020B0600070205080204" pitchFamily="50" charset="-128"/>
            </a:rPr>
            <a:t>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133169</xdr:rowOff>
    </xdr:from>
    <xdr:to>
      <xdr:col>24</xdr:col>
      <xdr:colOff>63500</xdr:colOff>
      <xdr:row>35</xdr:row>
      <xdr:rowOff>157661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391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76019</xdr:rowOff>
    </xdr:from>
    <xdr:to>
      <xdr:col>19</xdr:col>
      <xdr:colOff>177800</xdr:colOff>
      <xdr:row>35</xdr:row>
      <xdr:rowOff>133169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7676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76019</xdr:rowOff>
    </xdr:from>
    <xdr:to>
      <xdr:col>15</xdr:col>
      <xdr:colOff>50800</xdr:colOff>
      <xdr:row>35</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67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134801</xdr:rowOff>
    </xdr:from>
    <xdr:to>
      <xdr:col>10</xdr:col>
      <xdr:colOff>114300</xdr:colOff>
      <xdr:row>36</xdr:row>
      <xdr:rowOff>71120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355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85288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82369</xdr:rowOff>
    </xdr:from>
    <xdr:to>
      <xdr:col>20</xdr:col>
      <xdr:colOff>38100</xdr:colOff>
      <xdr:row>36</xdr:row>
      <xdr:rowOff>12519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25219</xdr:rowOff>
    </xdr:from>
    <xdr:to>
      <xdr:col>15</xdr:col>
      <xdr:colOff>101600</xdr:colOff>
      <xdr:row>35</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84001</xdr:rowOff>
    </xdr:from>
    <xdr:to>
      <xdr:col>10</xdr:col>
      <xdr:colOff>165100</xdr:colOff>
      <xdr:row>36</xdr:row>
      <xdr:rowOff>14151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113047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125801</xdr:rowOff>
    </xdr:from>
    <xdr:to>
      <xdr:col>24</xdr:col>
      <xdr:colOff>63500</xdr:colOff>
      <xdr:row>56</xdr:row>
      <xdr:rowOff>161792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12651"/>
          <a:ext cx="838200" cy="5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161792</xdr:rowOff>
    </xdr:from>
    <xdr:to>
      <xdr:col>19</xdr:col>
      <xdr:colOff>177800</xdr:colOff>
      <xdr:row>58</xdr:row>
      <xdr:rowOff>49842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62992"/>
          <a:ext cx="889000" cy="2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73554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49842</xdr:rowOff>
    </xdr:from>
    <xdr:to>
      <xdr:col>15</xdr:col>
      <xdr:colOff>50800</xdr:colOff>
      <xdr:row>59</xdr:row>
      <xdr:rowOff>21505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93942"/>
          <a:ext cx="889000" cy="1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21505</xdr:rowOff>
    </xdr:from>
    <xdr:to>
      <xdr:col>10</xdr:col>
      <xdr:colOff>114300</xdr:colOff>
      <xdr:row>59</xdr:row>
      <xdr:rowOff>67545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37055"/>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99182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75001</xdr:rowOff>
    </xdr:from>
    <xdr:to>
      <xdr:col>24</xdr:col>
      <xdr:colOff>114300</xdr:colOff>
      <xdr:row>54</xdr:row>
      <xdr:rowOff>5151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53428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4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110992</xdr:rowOff>
    </xdr:from>
    <xdr:to>
      <xdr:col>20</xdr:col>
      <xdr:colOff>38100</xdr:colOff>
      <xdr:row>57</xdr:row>
      <xdr:rowOff>41142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57669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170492</xdr:rowOff>
    </xdr:from>
    <xdr:to>
      <xdr:col>15</xdr:col>
      <xdr:colOff>101600</xdr:colOff>
      <xdr:row>58</xdr:row>
      <xdr:rowOff>100642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117169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142155</xdr:rowOff>
    </xdr:from>
    <xdr:to>
      <xdr:col>10</xdr:col>
      <xdr:colOff>165100</xdr:colOff>
      <xdr:row>59</xdr:row>
      <xdr:rowOff>72305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88832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16745</xdr:rowOff>
    </xdr:from>
    <xdr:to>
      <xdr:col>6</xdr:col>
      <xdr:colOff>38100</xdr:colOff>
      <xdr:row>59</xdr:row>
      <xdr:rowOff>118345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109472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144697</xdr:rowOff>
    </xdr:from>
    <xdr:to>
      <xdr:col>24</xdr:col>
      <xdr:colOff>63500</xdr:colOff>
      <xdr:row>77</xdr:row>
      <xdr:rowOff>125233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4897"/>
          <a:ext cx="8382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13936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01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115404</xdr:rowOff>
    </xdr:from>
    <xdr:to>
      <xdr:col>19</xdr:col>
      <xdr:colOff>177800</xdr:colOff>
      <xdr:row>77</xdr:row>
      <xdr:rowOff>125233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1705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85967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115404</xdr:rowOff>
    </xdr:from>
    <xdr:to>
      <xdr:col>15</xdr:col>
      <xdr:colOff>50800</xdr:colOff>
      <xdr:row>77</xdr:row>
      <xdr:rowOff>168080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17054"/>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77051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3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129217</xdr:rowOff>
    </xdr:from>
    <xdr:to>
      <xdr:col>10</xdr:col>
      <xdr:colOff>114300</xdr:colOff>
      <xdr:row>77</xdr:row>
      <xdr:rowOff>168080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59417"/>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100499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93897</xdr:rowOff>
    </xdr:from>
    <xdr:to>
      <xdr:col>24</xdr:col>
      <xdr:colOff>114300</xdr:colOff>
      <xdr:row>77</xdr:row>
      <xdr:rowOff>24047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72324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74433</xdr:rowOff>
    </xdr:from>
    <xdr:to>
      <xdr:col>20</xdr:col>
      <xdr:colOff>38100</xdr:colOff>
      <xdr:row>78</xdr:row>
      <xdr:rowOff>4583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167160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6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64604</xdr:rowOff>
    </xdr:from>
    <xdr:to>
      <xdr:col>15</xdr:col>
      <xdr:colOff>101600</xdr:colOff>
      <xdr:row>77</xdr:row>
      <xdr:rowOff>166204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157331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117280</xdr:rowOff>
    </xdr:from>
    <xdr:to>
      <xdr:col>10</xdr:col>
      <xdr:colOff>165100</xdr:colOff>
      <xdr:row>78</xdr:row>
      <xdr:rowOff>47430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38557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1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78417</xdr:rowOff>
    </xdr:from>
    <xdr:to>
      <xdr:col>6</xdr:col>
      <xdr:colOff>38100</xdr:colOff>
      <xdr:row>77</xdr:row>
      <xdr:rowOff>8567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25094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8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53747</xdr:rowOff>
    </xdr:from>
    <xdr:to>
      <xdr:col>24</xdr:col>
      <xdr:colOff>63500</xdr:colOff>
      <xdr:row>98</xdr:row>
      <xdr:rowOff>83889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5847"/>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83889</xdr:rowOff>
    </xdr:from>
    <xdr:to>
      <xdr:col>19</xdr:col>
      <xdr:colOff>177800</xdr:colOff>
      <xdr:row>98</xdr:row>
      <xdr:rowOff>87644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85989"/>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102634</xdr:rowOff>
    </xdr:from>
    <xdr:to>
      <xdr:col>15</xdr:col>
      <xdr:colOff>50800</xdr:colOff>
      <xdr:row>98</xdr:row>
      <xdr:rowOff>87644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3284"/>
          <a:ext cx="889000" cy="1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152828</xdr:rowOff>
    </xdr:from>
    <xdr:to>
      <xdr:col>10</xdr:col>
      <xdr:colOff>114300</xdr:colOff>
      <xdr:row>97</xdr:row>
      <xdr:rowOff>102634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12028"/>
          <a:ext cx="8890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2947</xdr:rowOff>
    </xdr:from>
    <xdr:to>
      <xdr:col>24</xdr:col>
      <xdr:colOff>114300</xdr:colOff>
      <xdr:row>98</xdr:row>
      <xdr:rowOff>104547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152824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33089</xdr:rowOff>
    </xdr:from>
    <xdr:to>
      <xdr:col>20</xdr:col>
      <xdr:colOff>38100</xdr:colOff>
      <xdr:row>98</xdr:row>
      <xdr:rowOff>134689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125816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36844</xdr:rowOff>
    </xdr:from>
    <xdr:to>
      <xdr:col>15</xdr:col>
      <xdr:colOff>101600</xdr:colOff>
      <xdr:row>98</xdr:row>
      <xdr:rowOff>138444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129571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51834</xdr:rowOff>
    </xdr:from>
    <xdr:to>
      <xdr:col>10</xdr:col>
      <xdr:colOff>165100</xdr:colOff>
      <xdr:row>97</xdr:row>
      <xdr:rowOff>153434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102028</xdr:rowOff>
    </xdr:from>
    <xdr:to>
      <xdr:col>6</xdr:col>
      <xdr:colOff>38100</xdr:colOff>
      <xdr:row>97</xdr:row>
      <xdr:rowOff>32178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48705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85027</xdr:rowOff>
    </xdr:from>
    <xdr:to>
      <xdr:col>55</xdr:col>
      <xdr:colOff>0</xdr:colOff>
      <xdr:row>38</xdr:row>
      <xdr:rowOff>85407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0012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78169</xdr:rowOff>
    </xdr:from>
    <xdr:to>
      <xdr:col>50</xdr:col>
      <xdr:colOff>114300</xdr:colOff>
      <xdr:row>38</xdr:row>
      <xdr:rowOff>85407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9326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73216</xdr:rowOff>
    </xdr:from>
    <xdr:to>
      <xdr:col>45</xdr:col>
      <xdr:colOff>177800</xdr:colOff>
      <xdr:row>38</xdr:row>
      <xdr:rowOff>78169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883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73216</xdr:rowOff>
    </xdr:from>
    <xdr:to>
      <xdr:col>41</xdr:col>
      <xdr:colOff>50800</xdr:colOff>
      <xdr:row>38</xdr:row>
      <xdr:rowOff>88456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8831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34227</xdr:rowOff>
    </xdr:from>
    <xdr:to>
      <xdr:col>55</xdr:col>
      <xdr:colOff>50800</xdr:colOff>
      <xdr:row>38</xdr:row>
      <xdr:rowOff>135827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120604</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6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34607</xdr:rowOff>
    </xdr:from>
    <xdr:to>
      <xdr:col>50</xdr:col>
      <xdr:colOff>165100</xdr:colOff>
      <xdr:row>38</xdr:row>
      <xdr:rowOff>136207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127334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4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27369</xdr:rowOff>
    </xdr:from>
    <xdr:to>
      <xdr:col>46</xdr:col>
      <xdr:colOff>38100</xdr:colOff>
      <xdr:row>38</xdr:row>
      <xdr:rowOff>128969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120096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22416</xdr:rowOff>
    </xdr:from>
    <xdr:to>
      <xdr:col>41</xdr:col>
      <xdr:colOff>101600</xdr:colOff>
      <xdr:row>38</xdr:row>
      <xdr:rowOff>124016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115143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130383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4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22611</xdr:rowOff>
    </xdr:from>
    <xdr:to>
      <xdr:col>55</xdr:col>
      <xdr:colOff>0</xdr:colOff>
      <xdr:row>57</xdr:row>
      <xdr:rowOff>22611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95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22611</xdr:rowOff>
    </xdr:from>
    <xdr:to>
      <xdr:col>50</xdr:col>
      <xdr:colOff>114300</xdr:colOff>
      <xdr:row>57</xdr:row>
      <xdr:rowOff>56764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9526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50683</xdr:rowOff>
    </xdr:from>
    <xdr:to>
      <xdr:col>45</xdr:col>
      <xdr:colOff>177800</xdr:colOff>
      <xdr:row>57</xdr:row>
      <xdr:rowOff>56764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2333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45517</xdr:rowOff>
    </xdr:from>
    <xdr:to>
      <xdr:col>41</xdr:col>
      <xdr:colOff>50800</xdr:colOff>
      <xdr:row>57</xdr:row>
      <xdr:rowOff>50683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1816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143261</xdr:rowOff>
    </xdr:from>
    <xdr:to>
      <xdr:col>55</xdr:col>
      <xdr:colOff>50800</xdr:colOff>
      <xdr:row>57</xdr:row>
      <xdr:rowOff>73411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121688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2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143261</xdr:rowOff>
    </xdr:from>
    <xdr:to>
      <xdr:col>50</xdr:col>
      <xdr:colOff>165100</xdr:colOff>
      <xdr:row>57</xdr:row>
      <xdr:rowOff>73411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64538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5964</xdr:rowOff>
    </xdr:from>
    <xdr:to>
      <xdr:col>46</xdr:col>
      <xdr:colOff>38100</xdr:colOff>
      <xdr:row>57</xdr:row>
      <xdr:rowOff>107564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98691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171333</xdr:rowOff>
    </xdr:from>
    <xdr:to>
      <xdr:col>41</xdr:col>
      <xdr:colOff>101600</xdr:colOff>
      <xdr:row>57</xdr:row>
      <xdr:rowOff>101483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92610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86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166167</xdr:rowOff>
    </xdr:from>
    <xdr:to>
      <xdr:col>36</xdr:col>
      <xdr:colOff>165100</xdr:colOff>
      <xdr:row>57</xdr:row>
      <xdr:rowOff>96317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87444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13094</xdr:rowOff>
    </xdr:from>
    <xdr:to>
      <xdr:col>55</xdr:col>
      <xdr:colOff>0</xdr:colOff>
      <xdr:row>78</xdr:row>
      <xdr:rowOff>91046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14744"/>
          <a:ext cx="838200" cy="2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48640</xdr:rowOff>
    </xdr:from>
    <xdr:to>
      <xdr:col>50</xdr:col>
      <xdr:colOff>114300</xdr:colOff>
      <xdr:row>78</xdr:row>
      <xdr:rowOff>91046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2174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131590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1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164922</xdr:rowOff>
    </xdr:from>
    <xdr:to>
      <xdr:col>45</xdr:col>
      <xdr:colOff>177800</xdr:colOff>
      <xdr:row>78</xdr:row>
      <xdr:rowOff>48640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66572"/>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32296</xdr:rowOff>
    </xdr:from>
    <xdr:to>
      <xdr:col>41</xdr:col>
      <xdr:colOff>50800</xdr:colOff>
      <xdr:row>77</xdr:row>
      <xdr:rowOff>164922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33946"/>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133744</xdr:rowOff>
    </xdr:from>
    <xdr:to>
      <xdr:col>55</xdr:col>
      <xdr:colOff>50800</xdr:colOff>
      <xdr:row>77</xdr:row>
      <xdr:rowOff>63894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156621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40246</xdr:rowOff>
    </xdr:from>
    <xdr:to>
      <xdr:col>50</xdr:col>
      <xdr:colOff>165100</xdr:colOff>
      <xdr:row>78</xdr:row>
      <xdr:rowOff>141846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132973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5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169290</xdr:rowOff>
    </xdr:from>
    <xdr:to>
      <xdr:col>46</xdr:col>
      <xdr:colOff>38100</xdr:colOff>
      <xdr:row>78</xdr:row>
      <xdr:rowOff>99440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115967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114122</xdr:rowOff>
    </xdr:from>
    <xdr:to>
      <xdr:col>41</xdr:col>
      <xdr:colOff>101600</xdr:colOff>
      <xdr:row>78</xdr:row>
      <xdr:rowOff>44272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60799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0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152946</xdr:rowOff>
    </xdr:from>
    <xdr:to>
      <xdr:col>36</xdr:col>
      <xdr:colOff>165100</xdr:colOff>
      <xdr:row>77</xdr:row>
      <xdr:rowOff>83096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99623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148844</xdr:rowOff>
    </xdr:from>
    <xdr:to>
      <xdr:col>55</xdr:col>
      <xdr:colOff>0</xdr:colOff>
      <xdr:row>96</xdr:row>
      <xdr:rowOff>101448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36594"/>
          <a:ext cx="838200" cy="1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148844</xdr:rowOff>
    </xdr:from>
    <xdr:to>
      <xdr:col>50</xdr:col>
      <xdr:colOff>114300</xdr:colOff>
      <xdr:row>97</xdr:row>
      <xdr:rowOff>23457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36594"/>
          <a:ext cx="889000" cy="2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127927</xdr:rowOff>
    </xdr:from>
    <xdr:to>
      <xdr:col>45</xdr:col>
      <xdr:colOff>177800</xdr:colOff>
      <xdr:row>97</xdr:row>
      <xdr:rowOff>23457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87127"/>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28524</xdr:rowOff>
    </xdr:from>
    <xdr:to>
      <xdr:col>41</xdr:col>
      <xdr:colOff>50800</xdr:colOff>
      <xdr:row>96</xdr:row>
      <xdr:rowOff>127927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316274"/>
          <a:ext cx="889000" cy="2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50648</xdr:rowOff>
    </xdr:from>
    <xdr:to>
      <xdr:col>55</xdr:col>
      <xdr:colOff>50800</xdr:colOff>
      <xdr:row>96</xdr:row>
      <xdr:rowOff>152248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29075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98044</xdr:rowOff>
    </xdr:from>
    <xdr:to>
      <xdr:col>50</xdr:col>
      <xdr:colOff>165100</xdr:colOff>
      <xdr:row>96</xdr:row>
      <xdr:rowOff>28194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44721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144107</xdr:rowOff>
    </xdr:from>
    <xdr:to>
      <xdr:col>46</xdr:col>
      <xdr:colOff>38100</xdr:colOff>
      <xdr:row>97</xdr:row>
      <xdr:rowOff>74257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77127</xdr:rowOff>
    </xdr:from>
    <xdr:to>
      <xdr:col>41</xdr:col>
      <xdr:colOff>101600</xdr:colOff>
      <xdr:row>97</xdr:row>
      <xdr:rowOff>7277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169854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149174</xdr:rowOff>
    </xdr:from>
    <xdr:to>
      <xdr:col>36</xdr:col>
      <xdr:colOff>165100</xdr:colOff>
      <xdr:row>95</xdr:row>
      <xdr:rowOff>79324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95851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21696</xdr:rowOff>
    </xdr:from>
    <xdr:to>
      <xdr:col>85</xdr:col>
      <xdr:colOff>127000</xdr:colOff>
      <xdr:row>38</xdr:row>
      <xdr:rowOff>30338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36796"/>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21696</xdr:rowOff>
    </xdr:from>
    <xdr:to>
      <xdr:col>81</xdr:col>
      <xdr:colOff>50800</xdr:colOff>
      <xdr:row>38</xdr:row>
      <xdr:rowOff>35916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36796"/>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35916</xdr:rowOff>
    </xdr:from>
    <xdr:to>
      <xdr:col>76</xdr:col>
      <xdr:colOff>114300</xdr:colOff>
      <xdr:row>38</xdr:row>
      <xdr:rowOff>55118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5101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55118</xdr:rowOff>
    </xdr:from>
    <xdr:to>
      <xdr:col>71</xdr:col>
      <xdr:colOff>177800</xdr:colOff>
      <xdr:row>38</xdr:row>
      <xdr:rowOff>66685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70218"/>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150988</xdr:rowOff>
    </xdr:from>
    <xdr:to>
      <xdr:col>85</xdr:col>
      <xdr:colOff>177800</xdr:colOff>
      <xdr:row>38</xdr:row>
      <xdr:rowOff>81138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65915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142347</xdr:rowOff>
    </xdr:from>
    <xdr:to>
      <xdr:col>81</xdr:col>
      <xdr:colOff>101600</xdr:colOff>
      <xdr:row>38</xdr:row>
      <xdr:rowOff>72496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85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63623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156566</xdr:rowOff>
    </xdr:from>
    <xdr:to>
      <xdr:col>76</xdr:col>
      <xdr:colOff>165100</xdr:colOff>
      <xdr:row>38</xdr:row>
      <xdr:rowOff>86716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77843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4318</xdr:rowOff>
    </xdr:from>
    <xdr:to>
      <xdr:col>72</xdr:col>
      <xdr:colOff>38100</xdr:colOff>
      <xdr:row>38</xdr:row>
      <xdr:rowOff>105918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97045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15885</xdr:rowOff>
    </xdr:from>
    <xdr:to>
      <xdr:col>67</xdr:col>
      <xdr:colOff>101600</xdr:colOff>
      <xdr:row>38</xdr:row>
      <xdr:rowOff>117485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108612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64621</xdr:rowOff>
    </xdr:from>
    <xdr:to>
      <xdr:col>85</xdr:col>
      <xdr:colOff>127000</xdr:colOff>
      <xdr:row>55</xdr:row>
      <xdr:rowOff>114488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22921"/>
          <a:ext cx="838200" cy="2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114488</xdr:rowOff>
    </xdr:from>
    <xdr:to>
      <xdr:col>81</xdr:col>
      <xdr:colOff>50800</xdr:colOff>
      <xdr:row>57</xdr:row>
      <xdr:rowOff>48423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44238"/>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48423</xdr:rowOff>
    </xdr:from>
    <xdr:to>
      <xdr:col>76</xdr:col>
      <xdr:colOff>114300</xdr:colOff>
      <xdr:row>57</xdr:row>
      <xdr:rowOff>78305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2107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7700</xdr:rowOff>
    </xdr:from>
    <xdr:to>
      <xdr:col>71</xdr:col>
      <xdr:colOff>177800</xdr:colOff>
      <xdr:row>57</xdr:row>
      <xdr:rowOff>78305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608900"/>
          <a:ext cx="889000" cy="2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13821</xdr:rowOff>
    </xdr:from>
    <xdr:to>
      <xdr:col>85</xdr:col>
      <xdr:colOff>177800</xdr:colOff>
      <xdr:row>54</xdr:row>
      <xdr:rowOff>115421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36698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63688</xdr:rowOff>
    </xdr:from>
    <xdr:to>
      <xdr:col>81</xdr:col>
      <xdr:colOff>101600</xdr:colOff>
      <xdr:row>55</xdr:row>
      <xdr:rowOff>165288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169073</xdr:rowOff>
    </xdr:from>
    <xdr:to>
      <xdr:col>76</xdr:col>
      <xdr:colOff>165100</xdr:colOff>
      <xdr:row>57</xdr:row>
      <xdr:rowOff>99223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90350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27505</xdr:rowOff>
    </xdr:from>
    <xdr:to>
      <xdr:col>72</xdr:col>
      <xdr:colOff>38100</xdr:colOff>
      <xdr:row>57</xdr:row>
      <xdr:rowOff>129105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128350</xdr:rowOff>
    </xdr:from>
    <xdr:to>
      <xdr:col>67</xdr:col>
      <xdr:colOff>101600</xdr:colOff>
      <xdr:row>56</xdr:row>
      <xdr:rowOff>58500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75027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134260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07360"/>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79944</xdr:rowOff>
    </xdr:from>
    <xdr:to>
      <xdr:col>81</xdr:col>
      <xdr:colOff>50800</xdr:colOff>
      <xdr:row>78</xdr:row>
      <xdr:rowOff>134260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53044"/>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79944</xdr:rowOff>
    </xdr:from>
    <xdr:to>
      <xdr:col>76</xdr:col>
      <xdr:colOff>114300</xdr:colOff>
      <xdr:row>78</xdr:row>
      <xdr:rowOff>128453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53044"/>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128453</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015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83460</xdr:rowOff>
    </xdr:from>
    <xdr:to>
      <xdr:col>81</xdr:col>
      <xdr:colOff>101600</xdr:colOff>
      <xdr:row>79</xdr:row>
      <xdr:rowOff>13610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4737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29144</xdr:rowOff>
    </xdr:from>
    <xdr:to>
      <xdr:col>76</xdr:col>
      <xdr:colOff>165100</xdr:colOff>
      <xdr:row>78</xdr:row>
      <xdr:rowOff>130744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121871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9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77653</xdr:rowOff>
    </xdr:from>
    <xdr:to>
      <xdr:col>72</xdr:col>
      <xdr:colOff>38100</xdr:colOff>
      <xdr:row>79</xdr:row>
      <xdr:rowOff>7803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170380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69196</xdr:rowOff>
    </xdr:from>
    <xdr:to>
      <xdr:col>85</xdr:col>
      <xdr:colOff>127000</xdr:colOff>
      <xdr:row>95</xdr:row>
      <xdr:rowOff>83198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56946"/>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83198</xdr:rowOff>
    </xdr:from>
    <xdr:to>
      <xdr:col>81</xdr:col>
      <xdr:colOff>50800</xdr:colOff>
      <xdr:row>95</xdr:row>
      <xdr:rowOff>108134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70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108134</xdr:rowOff>
    </xdr:from>
    <xdr:to>
      <xdr:col>76</xdr:col>
      <xdr:colOff>114300</xdr:colOff>
      <xdr:row>95</xdr:row>
      <xdr:rowOff>118802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958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118802</xdr:rowOff>
    </xdr:from>
    <xdr:to>
      <xdr:col>71</xdr:col>
      <xdr:colOff>177800</xdr:colOff>
      <xdr:row>95</xdr:row>
      <xdr:rowOff>119126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0655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18396</xdr:rowOff>
    </xdr:from>
    <xdr:to>
      <xdr:col>85</xdr:col>
      <xdr:colOff>177800</xdr:colOff>
      <xdr:row>95</xdr:row>
      <xdr:rowOff>119996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168273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32398</xdr:rowOff>
    </xdr:from>
    <xdr:to>
      <xdr:col>81</xdr:col>
      <xdr:colOff>101600</xdr:colOff>
      <xdr:row>95</xdr:row>
      <xdr:rowOff>133998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125125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57334</xdr:rowOff>
    </xdr:from>
    <xdr:to>
      <xdr:col>76</xdr:col>
      <xdr:colOff>165100</xdr:colOff>
      <xdr:row>95</xdr:row>
      <xdr:rowOff>158934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150061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68002</xdr:rowOff>
    </xdr:from>
    <xdr:to>
      <xdr:col>72</xdr:col>
      <xdr:colOff>38100</xdr:colOff>
      <xdr:row>95</xdr:row>
      <xdr:rowOff>169602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160729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68326</xdr:rowOff>
    </xdr:from>
    <xdr:to>
      <xdr:col>67</xdr:col>
      <xdr:colOff>101600</xdr:colOff>
      <xdr:row>95</xdr:row>
      <xdr:rowOff>169926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161053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481,650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76,244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最も大きな割合を占める総務費では、新庁舎建設事業費（住民一人当たり</a:t>
          </a:r>
          <a:r>
            <a:rPr kumimoji="1" lang="en-US" altLang="ja-JP" sz="1300">
              <a:latin typeface="ＭＳ Ｐゴシック" panose="020B0600070205080204" pitchFamily="50" charset="-128"/>
              <a:ea typeface="ＭＳ Ｐゴシック" panose="020B0600070205080204" pitchFamily="50" charset="-128"/>
            </a:rPr>
            <a:t>39,993</a:t>
          </a:r>
          <a:r>
            <a:rPr kumimoji="1" lang="ja-JP" altLang="en-US" sz="1300">
              <a:latin typeface="ＭＳ Ｐゴシック" panose="020B0600070205080204" pitchFamily="50" charset="-128"/>
              <a:ea typeface="ＭＳ Ｐゴシック" panose="020B0600070205080204" pitchFamily="50" charset="-128"/>
            </a:rPr>
            <a:t>円減）などが減したが、特別定額給付金給付事業費（住民一人当たり</a:t>
          </a:r>
          <a:r>
            <a:rPr kumimoji="1" lang="en-US" altLang="ja-JP" sz="1300">
              <a:latin typeface="ＭＳ Ｐゴシック" panose="020B0600070205080204" pitchFamily="50" charset="-128"/>
              <a:ea typeface="ＭＳ Ｐゴシック" panose="020B0600070205080204" pitchFamily="50" charset="-128"/>
            </a:rPr>
            <a:t>99,696</a:t>
          </a:r>
          <a:r>
            <a:rPr kumimoji="1" lang="ja-JP" altLang="en-US" sz="1300">
              <a:latin typeface="ＭＳ Ｐゴシック" panose="020B0600070205080204" pitchFamily="50" charset="-128"/>
              <a:ea typeface="ＭＳ Ｐゴシック" panose="020B0600070205080204" pitchFamily="50" charset="-128"/>
            </a:rPr>
            <a:t>円増）などの増により、住民一人当たり</a:t>
          </a:r>
          <a:r>
            <a:rPr kumimoji="1" lang="en-US" altLang="ja-JP" sz="1300">
              <a:latin typeface="ＭＳ Ｐゴシック" panose="020B0600070205080204" pitchFamily="50" charset="-128"/>
              <a:ea typeface="ＭＳ Ｐゴシック" panose="020B0600070205080204" pitchFamily="50" charset="-128"/>
            </a:rPr>
            <a:t>145,270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60,186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民生費は、荒崎幼保園改築事業費（住民一人当たり</a:t>
          </a:r>
          <a:r>
            <a:rPr kumimoji="1" lang="en-US" altLang="ja-JP" sz="1300">
              <a:latin typeface="ＭＳ Ｐゴシック" panose="020B0600070205080204" pitchFamily="50" charset="-128"/>
              <a:ea typeface="ＭＳ Ｐゴシック" panose="020B0600070205080204" pitchFamily="50" charset="-128"/>
            </a:rPr>
            <a:t>3,104</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134,347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4,654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％）増、商工費は、新型コロナウイルス感染症対応中小企業融資資金利子補給基金積立事業費（住民一人当たり</a:t>
          </a:r>
          <a:r>
            <a:rPr kumimoji="1" lang="en-US" altLang="ja-JP" sz="1300">
              <a:latin typeface="ＭＳ Ｐゴシック" panose="020B0600070205080204" pitchFamily="50" charset="-128"/>
              <a:ea typeface="ＭＳ Ｐゴシック" panose="020B0600070205080204" pitchFamily="50" charset="-128"/>
            </a:rPr>
            <a:t>3,739</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19,823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6,546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％）増、土木費は、福田公園整備事業費（住民一人当たり</a:t>
          </a:r>
          <a:r>
            <a:rPr kumimoji="1" lang="en-US" altLang="ja-JP" sz="1300">
              <a:latin typeface="ＭＳ Ｐゴシック" panose="020B0600070205080204" pitchFamily="50" charset="-128"/>
              <a:ea typeface="ＭＳ Ｐゴシック" panose="020B0600070205080204" pitchFamily="50" charset="-128"/>
            </a:rPr>
            <a:t>3,863</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42,004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％）減、教育費は、小・中学校教育用情報機器利用環境整備事業費（住民一人当たり</a:t>
          </a:r>
          <a:r>
            <a:rPr kumimoji="1" lang="en-US" altLang="ja-JP" sz="1300">
              <a:latin typeface="ＭＳ Ｐゴシック" panose="020B0600070205080204" pitchFamily="50" charset="-128"/>
              <a:ea typeface="ＭＳ Ｐゴシック" panose="020B0600070205080204" pitchFamily="50" charset="-128"/>
            </a:rPr>
            <a:t>8,478</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57,299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6,777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そのほか、衛生費が住民一人当たり</a:t>
          </a:r>
          <a:r>
            <a:rPr kumimoji="1" lang="en-US" altLang="ja-JP" sz="1300">
              <a:latin typeface="ＭＳ Ｐゴシック" panose="020B0600070205080204" pitchFamily="50" charset="-128"/>
              <a:ea typeface="ＭＳ Ｐゴシック" panose="020B0600070205080204" pitchFamily="50" charset="-128"/>
            </a:rPr>
            <a:t>26,632</a:t>
          </a:r>
          <a:r>
            <a:rPr kumimoji="1" lang="ja-JP" altLang="en-US" sz="1300">
              <a:latin typeface="ＭＳ Ｐゴシック" panose="020B0600070205080204" pitchFamily="50" charset="-128"/>
              <a:ea typeface="ＭＳ Ｐゴシック" panose="020B0600070205080204" pitchFamily="50" charset="-128"/>
            </a:rPr>
            <a:t>円、農林水産業費が住民一人当たり</a:t>
          </a:r>
          <a:r>
            <a:rPr kumimoji="1" lang="en-US" altLang="ja-JP" sz="1300">
              <a:latin typeface="ＭＳ Ｐゴシック" panose="020B0600070205080204" pitchFamily="50" charset="-128"/>
              <a:ea typeface="ＭＳ Ｐゴシック" panose="020B0600070205080204" pitchFamily="50" charset="-128"/>
            </a:rPr>
            <a:t>6,311</a:t>
          </a:r>
          <a:r>
            <a:rPr kumimoji="1" lang="ja-JP" altLang="en-US" sz="1300">
              <a:latin typeface="ＭＳ Ｐゴシック" panose="020B0600070205080204" pitchFamily="50" charset="-128"/>
              <a:ea typeface="ＭＳ Ｐゴシック" panose="020B0600070205080204" pitchFamily="50" charset="-128"/>
            </a:rPr>
            <a:t>円、消防費が住民一人当たり</a:t>
          </a:r>
          <a:r>
            <a:rPr kumimoji="1" lang="en-US" altLang="ja-JP" sz="1300">
              <a:latin typeface="ＭＳ Ｐゴシック" panose="020B0600070205080204" pitchFamily="50" charset="-128"/>
              <a:ea typeface="ＭＳ Ｐゴシック" panose="020B0600070205080204" pitchFamily="50" charset="-128"/>
            </a:rPr>
            <a:t>12,392</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34,701</a:t>
          </a:r>
          <a:r>
            <a:rPr kumimoji="1" lang="ja-JP" altLang="en-US" sz="1300">
              <a:latin typeface="ＭＳ Ｐゴシック" panose="020B0600070205080204" pitchFamily="50" charset="-128"/>
              <a:ea typeface="ＭＳ Ｐゴシック" panose="020B0600070205080204" pitchFamily="50" charset="-128"/>
            </a:rPr>
            <a:t>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292</a:t>
          </a:r>
          <a:r>
            <a:rPr kumimoji="1" lang="ja-JP" altLang="en-US" sz="1200">
              <a:latin typeface="ＭＳ ゴシック" pitchFamily="49" charset="-128"/>
              <a:ea typeface="ＭＳ ゴシック" pitchFamily="49" charset="-128"/>
            </a:rPr>
            <a:t>百万円を積み立てた結果、令和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5,644</a:t>
          </a:r>
          <a:r>
            <a:rPr kumimoji="1" lang="ja-JP" altLang="en-US" sz="1200">
              <a:latin typeface="ＭＳ ゴシック" pitchFamily="49" charset="-128"/>
              <a:ea typeface="ＭＳ ゴシック" pitchFamily="49" charset="-128"/>
            </a:rPr>
            <a:t>百万円となり、標準財政規模比で</a:t>
          </a:r>
          <a:r>
            <a:rPr kumimoji="1" lang="en-US" altLang="ja-JP" sz="1200">
              <a:latin typeface="ＭＳ ゴシック" pitchFamily="49" charset="-128"/>
              <a:ea typeface="ＭＳ ゴシック" pitchFamily="49" charset="-128"/>
            </a:rPr>
            <a:t>0.44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15.6</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実質収支額は、新型コロナウイルス感染症対策関係経費などにより歳出が増加、それに伴い国庫補助金等の歳入も増加はしたが、差引で</a:t>
          </a:r>
          <a:r>
            <a:rPr kumimoji="1" lang="en-US" altLang="ja-JP" sz="1200">
              <a:latin typeface="ＭＳ ゴシック" pitchFamily="49" charset="-128"/>
              <a:ea typeface="ＭＳ ゴシック" pitchFamily="49" charset="-128"/>
            </a:rPr>
            <a:t>595</a:t>
          </a:r>
          <a:r>
            <a:rPr kumimoji="1" lang="ja-JP" altLang="en-US" sz="1200">
              <a:latin typeface="ＭＳ ゴシック" pitchFamily="49" charset="-128"/>
              <a:ea typeface="ＭＳ ゴシック" pitchFamily="49" charset="-128"/>
            </a:rPr>
            <a:t>百万円の減となり、標準財政規模比で</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6.14</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また、財政調整基金の積立・取崩を考慮した実質単年度収支は</a:t>
          </a:r>
          <a:r>
            <a:rPr kumimoji="1" lang="en-US" altLang="ja-JP" sz="1200">
              <a:latin typeface="ＭＳ ゴシック" pitchFamily="49" charset="-128"/>
              <a:ea typeface="ＭＳ ゴシック" pitchFamily="49" charset="-128"/>
            </a:rPr>
            <a:t>303</a:t>
          </a:r>
          <a:r>
            <a:rPr kumimoji="1" lang="ja-JP" altLang="en-US" sz="1200">
              <a:latin typeface="ＭＳ ゴシック" pitchFamily="49" charset="-128"/>
              <a:ea typeface="ＭＳ ゴシック" pitchFamily="49" charset="-128"/>
            </a:rPr>
            <a:t>百万円の赤字となった。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前年度比較で、一般会計で実質収支額が前年度比</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ポイントの減）となる一方で、国民健康保険事業会計で実質収支額が前年度比</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ポイントの減）、公共下水道事業会計で実質収支額が前年度比</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ポイント増）となり、最も事業規模の大きい病院事業会計で余剰額が前年度比</a:t>
          </a:r>
          <a:r>
            <a:rPr kumimoji="1" lang="en-US" altLang="ja-JP" sz="1400">
              <a:latin typeface="ＭＳ ゴシック" pitchFamily="49" charset="-128"/>
              <a:ea typeface="ＭＳ ゴシック" pitchFamily="49" charset="-128"/>
            </a:rPr>
            <a:t>668</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ポイント減）となるなど、連結実質収支ベースで前年度比</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ポイント減）となった。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79960576</v>
      </c>
      <c r="BO4" s="433"/>
      <c r="BP4" s="433"/>
      <c r="BQ4" s="433"/>
      <c r="BR4" s="433"/>
      <c r="BS4" s="433"/>
      <c r="BT4" s="433"/>
      <c r="BU4" s="434"/>
      <c r="BV4" s="432">
        <v>68394264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77446374</v>
      </c>
      <c r="BO5" s="470"/>
      <c r="BP5" s="470"/>
      <c r="BQ5" s="470"/>
      <c r="BR5" s="470"/>
      <c r="BS5" s="470"/>
      <c r="BT5" s="470"/>
      <c r="BU5" s="471"/>
      <c r="BV5" s="469">
        <v>65396100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v>
      </c>
      <c r="CU5" s="467"/>
      <c r="CV5" s="467"/>
      <c r="CW5" s="467"/>
      <c r="CX5" s="467"/>
      <c r="CY5" s="467"/>
      <c r="CZ5" s="467"/>
      <c r="DA5" s="468"/>
      <c r="DB5" s="466">
        <v>89.9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2514202</v>
      </c>
      <c r="BO6" s="470"/>
      <c r="BP6" s="470"/>
      <c r="BQ6" s="470"/>
      <c r="BR6" s="470"/>
      <c r="BS6" s="470"/>
      <c r="BT6" s="470"/>
      <c r="BU6" s="471"/>
      <c r="BV6" s="469">
        <v>2998164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94.2</v>
      </c>
      <c r="CU6" s="507"/>
      <c r="CV6" s="507"/>
      <c r="CW6" s="507"/>
      <c r="CX6" s="507"/>
      <c r="CY6" s="507"/>
      <c r="CZ6" s="507"/>
      <c r="DA6" s="508"/>
      <c r="DB6" s="506">
        <v>94.3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292549</v>
      </c>
      <c r="BO7" s="470"/>
      <c r="BP7" s="470"/>
      <c r="BQ7" s="470"/>
      <c r="BR7" s="470"/>
      <c r="BS7" s="470"/>
      <c r="BT7" s="470"/>
      <c r="BU7" s="471"/>
      <c r="BV7" s="469">
        <v>181683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36173659</v>
      </c>
      <c r="CU7" s="470"/>
      <c r="CV7" s="470"/>
      <c r="CW7" s="470"/>
      <c r="CX7" s="470"/>
      <c r="CY7" s="470"/>
      <c r="CZ7" s="470"/>
      <c r="DA7" s="471"/>
      <c r="DB7" s="469">
        <v>35293164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2221653</v>
      </c>
      <c r="BO8" s="470"/>
      <c r="BP8" s="470"/>
      <c r="BQ8" s="470"/>
      <c r="BR8" s="470"/>
      <c r="BS8" s="470"/>
      <c r="BT8" s="470"/>
      <c r="BU8" s="471"/>
      <c r="BV8" s="469">
        <v>2816481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158286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-594828</v>
      </c>
      <c r="BO9" s="470"/>
      <c r="BP9" s="470"/>
      <c r="BQ9" s="470"/>
      <c r="BR9" s="470"/>
      <c r="BS9" s="470"/>
      <c r="BT9" s="470"/>
      <c r="BU9" s="471"/>
      <c r="BV9" s="469">
        <v>342921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12.7</v>
      </c>
      <c r="CU9" s="467"/>
      <c r="CV9" s="467"/>
      <c r="CW9" s="467"/>
      <c r="CX9" s="467"/>
      <c r="CY9" s="467"/>
      <c r="CZ9" s="467"/>
      <c r="DA9" s="468"/>
      <c r="DB9" s="466">
        <v>12.9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159879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291800</v>
      </c>
      <c r="BO10" s="470"/>
      <c r="BP10" s="470"/>
      <c r="BQ10" s="470"/>
      <c r="BR10" s="470"/>
      <c r="BS10" s="470"/>
      <c r="BT10" s="470"/>
      <c r="BU10" s="471"/>
      <c r="BV10" s="469">
        <v>609500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160794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800000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155128</v>
      </c>
      <c r="S13" s="554"/>
      <c r="T13" s="554"/>
      <c r="U13" s="554"/>
      <c r="V13" s="555"/>
      <c r="W13" s="485" t="s">
        <v>140</v>
      </c>
      <c r="X13" s="486"/>
      <c r="Y13" s="486"/>
      <c r="Z13" s="486"/>
      <c r="AA13" s="486"/>
      <c r="AB13" s="476"/>
      <c r="AC13" s="520">
        <v>1169</v>
      </c>
      <c r="AD13" s="521"/>
      <c r="AE13" s="521"/>
      <c r="AF13" s="521"/>
      <c r="AG13" s="563"/>
      <c r="AH13" s="520">
        <v>1135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-303028</v>
      </c>
      <c r="BO13" s="470"/>
      <c r="BP13" s="470"/>
      <c r="BQ13" s="470"/>
      <c r="BR13" s="470"/>
      <c r="BS13" s="470"/>
      <c r="BT13" s="470"/>
      <c r="BU13" s="471"/>
      <c r="BV13" s="469">
        <v>152421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1.3</v>
      </c>
      <c r="CU13" s="467"/>
      <c r="CV13" s="467"/>
      <c r="CW13" s="467"/>
      <c r="CX13" s="467"/>
      <c r="CY13" s="467"/>
      <c r="CZ13" s="467"/>
      <c r="DA13" s="468"/>
      <c r="DB13" s="466">
        <v>0.9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161310</v>
      </c>
      <c r="S14" s="554"/>
      <c r="T14" s="554"/>
      <c r="U14" s="554"/>
      <c r="V14" s="555"/>
      <c r="W14" s="459"/>
      <c r="X14" s="460"/>
      <c r="Y14" s="460"/>
      <c r="Z14" s="460"/>
      <c r="AA14" s="460"/>
      <c r="AB14" s="449"/>
      <c r="AC14" s="556">
        <v>1.5</v>
      </c>
      <c r="AD14" s="557"/>
      <c r="AE14" s="557"/>
      <c r="AF14" s="557"/>
      <c r="AG14" s="558"/>
      <c r="AH14" s="556">
        <v>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32.5</v>
      </c>
      <c r="CU14" s="568"/>
      <c r="CV14" s="568"/>
      <c r="CW14" s="568"/>
      <c r="CX14" s="568"/>
      <c r="CY14" s="568"/>
      <c r="CZ14" s="568"/>
      <c r="DA14" s="569"/>
      <c r="DB14" s="567">
        <v>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155722</v>
      </c>
      <c r="S15" s="554"/>
      <c r="T15" s="554"/>
      <c r="U15" s="554"/>
      <c r="V15" s="555"/>
      <c r="W15" s="485" t="s">
        <v>147</v>
      </c>
      <c r="X15" s="486"/>
      <c r="Y15" s="486"/>
      <c r="Z15" s="486"/>
      <c r="AA15" s="486"/>
      <c r="AB15" s="476"/>
      <c r="AC15" s="520">
        <v>25646</v>
      </c>
      <c r="AD15" s="521"/>
      <c r="AE15" s="521"/>
      <c r="AF15" s="521"/>
      <c r="AG15" s="563"/>
      <c r="AH15" s="520">
        <v>25228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23950867</v>
      </c>
      <c r="BO15" s="433"/>
      <c r="BP15" s="433"/>
      <c r="BQ15" s="433"/>
      <c r="BR15" s="433"/>
      <c r="BS15" s="433"/>
      <c r="BT15" s="433"/>
      <c r="BU15" s="434"/>
      <c r="BV15" s="432">
        <v>23158615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33.6</v>
      </c>
      <c r="AD16" s="557"/>
      <c r="AE16" s="557"/>
      <c r="AF16" s="557"/>
      <c r="AG16" s="558"/>
      <c r="AH16" s="556">
        <v>34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27344084</v>
      </c>
      <c r="BO16" s="470"/>
      <c r="BP16" s="470"/>
      <c r="BQ16" s="470"/>
      <c r="BR16" s="470"/>
      <c r="BS16" s="470"/>
      <c r="BT16" s="470"/>
      <c r="BU16" s="471"/>
      <c r="BV16" s="469">
        <v>26312993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49431</v>
      </c>
      <c r="AD17" s="521"/>
      <c r="AE17" s="521"/>
      <c r="AF17" s="521"/>
      <c r="AG17" s="563"/>
      <c r="AH17" s="520">
        <v>47735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30659282</v>
      </c>
      <c r="BO17" s="470"/>
      <c r="BP17" s="470"/>
      <c r="BQ17" s="470"/>
      <c r="BR17" s="470"/>
      <c r="BS17" s="470"/>
      <c r="BT17" s="470"/>
      <c r="BU17" s="471"/>
      <c r="BV17" s="469">
        <v>29812707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206.57</v>
      </c>
      <c r="M18" s="585"/>
      <c r="N18" s="585"/>
      <c r="O18" s="585"/>
      <c r="P18" s="585"/>
      <c r="Q18" s="585"/>
      <c r="R18" s="586"/>
      <c r="S18" s="586"/>
      <c r="T18" s="586"/>
      <c r="U18" s="586"/>
      <c r="V18" s="587"/>
      <c r="W18" s="487"/>
      <c r="X18" s="488"/>
      <c r="Y18" s="488"/>
      <c r="Z18" s="488"/>
      <c r="AA18" s="488"/>
      <c r="AB18" s="479"/>
      <c r="AC18" s="588">
        <v>64.8</v>
      </c>
      <c r="AD18" s="589"/>
      <c r="AE18" s="589"/>
      <c r="AF18" s="589"/>
      <c r="AG18" s="590"/>
      <c r="AH18" s="588">
        <v>64.400000000000006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32225623</v>
      </c>
      <c r="BO18" s="470"/>
      <c r="BP18" s="470"/>
      <c r="BQ18" s="470"/>
      <c r="BR18" s="470"/>
      <c r="BS18" s="470"/>
      <c r="BT18" s="470"/>
      <c r="BU18" s="471"/>
      <c r="BV18" s="469">
        <v>32186936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766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43710050</v>
      </c>
      <c r="BO19" s="470"/>
      <c r="BP19" s="470"/>
      <c r="BQ19" s="470"/>
      <c r="BR19" s="470"/>
      <c r="BS19" s="470"/>
      <c r="BT19" s="470"/>
      <c r="BU19" s="471"/>
      <c r="BV19" s="469">
        <v>42556244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62277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69348962</v>
      </c>
      <c r="BO23" s="470"/>
      <c r="BP23" s="470"/>
      <c r="BQ23" s="470"/>
      <c r="BR23" s="470"/>
      <c r="BS23" s="470"/>
      <c r="BT23" s="470"/>
      <c r="BU23" s="471"/>
      <c r="BV23" s="469">
        <v>69809977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10550</v>
      </c>
      <c r="R24" s="521"/>
      <c r="S24" s="521"/>
      <c r="T24" s="521"/>
      <c r="U24" s="521"/>
      <c r="V24" s="563"/>
      <c r="W24" s="622"/>
      <c r="X24" s="610"/>
      <c r="Y24" s="611"/>
      <c r="Z24" s="519" t="s">
        <v>171</v>
      </c>
      <c r="AA24" s="499"/>
      <c r="AB24" s="499"/>
      <c r="AC24" s="499"/>
      <c r="AD24" s="499"/>
      <c r="AE24" s="499"/>
      <c r="AF24" s="499"/>
      <c r="AG24" s="500"/>
      <c r="AH24" s="520">
        <v>1053</v>
      </c>
      <c r="AI24" s="521"/>
      <c r="AJ24" s="521"/>
      <c r="AK24" s="521"/>
      <c r="AL24" s="563"/>
      <c r="AM24" s="520">
        <v>3265353</v>
      </c>
      <c r="AN24" s="521"/>
      <c r="AO24" s="521"/>
      <c r="AP24" s="521"/>
      <c r="AQ24" s="521"/>
      <c r="AR24" s="563"/>
      <c r="AS24" s="520">
        <v>3101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18441974</v>
      </c>
      <c r="BO24" s="470"/>
      <c r="BP24" s="470"/>
      <c r="BQ24" s="470"/>
      <c r="BR24" s="470"/>
      <c r="BS24" s="470"/>
      <c r="BT24" s="470"/>
      <c r="BU24" s="471"/>
      <c r="BV24" s="469">
        <v>20955134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8700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11349179</v>
      </c>
      <c r="BO25" s="433"/>
      <c r="BP25" s="433"/>
      <c r="BQ25" s="433"/>
      <c r="BR25" s="433"/>
      <c r="BS25" s="433"/>
      <c r="BT25" s="433"/>
      <c r="BU25" s="434"/>
      <c r="BV25" s="432">
        <v>11701620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6890</v>
      </c>
      <c r="R26" s="521"/>
      <c r="S26" s="521"/>
      <c r="T26" s="521"/>
      <c r="U26" s="521"/>
      <c r="V26" s="563"/>
      <c r="W26" s="622"/>
      <c r="X26" s="610"/>
      <c r="Y26" s="611"/>
      <c r="Z26" s="519" t="s">
        <v>178</v>
      </c>
      <c r="AA26" s="632"/>
      <c r="AB26" s="632"/>
      <c r="AC26" s="632"/>
      <c r="AD26" s="632"/>
      <c r="AE26" s="632"/>
      <c r="AF26" s="632"/>
      <c r="AG26" s="633"/>
      <c r="AH26" s="520">
        <v>194</v>
      </c>
      <c r="AI26" s="521"/>
      <c r="AJ26" s="521"/>
      <c r="AK26" s="521"/>
      <c r="AL26" s="563"/>
      <c r="AM26" s="520">
        <v>567838</v>
      </c>
      <c r="AN26" s="521"/>
      <c r="AO26" s="521"/>
      <c r="AP26" s="521"/>
      <c r="AQ26" s="521"/>
      <c r="AR26" s="563"/>
      <c r="AS26" s="520">
        <v>2927</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v>100000</v>
      </c>
      <c r="BO26" s="470"/>
      <c r="BP26" s="470"/>
      <c r="BQ26" s="470"/>
      <c r="BR26" s="470"/>
      <c r="BS26" s="470"/>
      <c r="BT26" s="470"/>
      <c r="BU26" s="471"/>
      <c r="BV26" s="469">
        <v>100000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6300</v>
      </c>
      <c r="R27" s="521"/>
      <c r="S27" s="521"/>
      <c r="T27" s="521"/>
      <c r="U27" s="521"/>
      <c r="V27" s="563"/>
      <c r="W27" s="622"/>
      <c r="X27" s="610"/>
      <c r="Y27" s="611"/>
      <c r="Z27" s="519" t="s">
        <v>181</v>
      </c>
      <c r="AA27" s="499"/>
      <c r="AB27" s="499"/>
      <c r="AC27" s="499"/>
      <c r="AD27" s="499"/>
      <c r="AE27" s="499"/>
      <c r="AF27" s="499"/>
      <c r="AG27" s="500"/>
      <c r="AH27" s="520">
        <v>91</v>
      </c>
      <c r="AI27" s="521"/>
      <c r="AJ27" s="521"/>
      <c r="AK27" s="521"/>
      <c r="AL27" s="563"/>
      <c r="AM27" s="520">
        <v>253259</v>
      </c>
      <c r="AN27" s="521"/>
      <c r="AO27" s="521"/>
      <c r="AP27" s="521"/>
      <c r="AQ27" s="521"/>
      <c r="AR27" s="563"/>
      <c r="AS27" s="520">
        <v>2783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5790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5643600</v>
      </c>
      <c r="BO28" s="433"/>
      <c r="BP28" s="433"/>
      <c r="BQ28" s="433"/>
      <c r="BR28" s="433"/>
      <c r="BS28" s="433"/>
      <c r="BT28" s="433"/>
      <c r="BU28" s="434"/>
      <c r="BV28" s="432">
        <v>5351800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20</v>
      </c>
      <c r="M29" s="521"/>
      <c r="N29" s="521"/>
      <c r="O29" s="521"/>
      <c r="P29" s="563"/>
      <c r="Q29" s="520">
        <v>5530</v>
      </c>
      <c r="R29" s="521"/>
      <c r="S29" s="521"/>
      <c r="T29" s="521"/>
      <c r="U29" s="521"/>
      <c r="V29" s="563"/>
      <c r="W29" s="623"/>
      <c r="X29" s="624"/>
      <c r="Y29" s="625"/>
      <c r="Z29" s="519" t="s">
        <v>187</v>
      </c>
      <c r="AA29" s="499"/>
      <c r="AB29" s="499"/>
      <c r="AC29" s="499"/>
      <c r="AD29" s="499"/>
      <c r="AE29" s="499"/>
      <c r="AF29" s="499"/>
      <c r="AG29" s="500"/>
      <c r="AH29" s="520">
        <v>1144</v>
      </c>
      <c r="AI29" s="521"/>
      <c r="AJ29" s="521"/>
      <c r="AK29" s="521"/>
      <c r="AL29" s="563"/>
      <c r="AM29" s="520">
        <v>3518612</v>
      </c>
      <c r="AN29" s="521"/>
      <c r="AO29" s="521"/>
      <c r="AP29" s="521"/>
      <c r="AQ29" s="521"/>
      <c r="AR29" s="563"/>
      <c r="AS29" s="520">
        <v>3076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875042</v>
      </c>
      <c r="BO29" s="470"/>
      <c r="BP29" s="470"/>
      <c r="BQ29" s="470"/>
      <c r="BR29" s="470"/>
      <c r="BS29" s="470"/>
      <c r="BT29" s="470"/>
      <c r="BU29" s="471"/>
      <c r="BV29" s="469">
        <v>1147808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100.7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3506039</v>
      </c>
      <c r="BO30" s="646"/>
      <c r="BP30" s="646"/>
      <c r="BQ30" s="646"/>
      <c r="BR30" s="646"/>
      <c r="BS30" s="646"/>
      <c r="BT30" s="646"/>
      <c r="BU30" s="647"/>
      <c r="BV30" s="645">
        <v>3059603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f>IF(AO34="","",MAX(C34:D43,U34:V43)+1)</f>
        <v>11</v>
      </c>
      <c r="AN34" s="658"/>
      <c r="AO34" s="659" t="str">
        <f>IF('各会計、関係団体の財政状況及び健全化判断比率'!B34="","",'各会計、関係団体の財政状況及び健全化判断比率'!B34)</f>
        <v>病院事業会計</v>
      </c>
      <c r="AP34" s="659"/>
      <c r="AQ34" s="659"/>
      <c r="AR34" s="659"/>
      <c r="AS34" s="659"/>
      <c r="AT34" s="659"/>
      <c r="AU34" s="659"/>
      <c r="AV34" s="659"/>
      <c r="AW34" s="659"/>
      <c r="AX34" s="659"/>
      <c r="AY34" s="659"/>
      <c r="AZ34" s="659"/>
      <c r="BA34" s="659"/>
      <c r="BB34" s="659"/>
      <c r="BC34" s="659"/>
      <c r="BD34" s="214"/>
      <c r="BE34" s="658">
        <f>IF(BG34="","",MAX(C34:D43,U34:V43,AM34:AN43)+1)</f>
        <v>17</v>
      </c>
      <c r="BF34" s="658"/>
      <c r="BG34" s="659" t="str">
        <f>IF('各会計、関係団体の財政状況及び健全化判断比率'!B40="","",'各会計、関係団体の財政状況及び健全化判断比率'!B40)</f>
        <v>公設地方卸売市場事業会計</v>
      </c>
      <c r="BH34" s="659"/>
      <c r="BI34" s="659"/>
      <c r="BJ34" s="659"/>
      <c r="BK34" s="659"/>
      <c r="BL34" s="659"/>
      <c r="BM34" s="659"/>
      <c r="BN34" s="659"/>
      <c r="BO34" s="659"/>
      <c r="BP34" s="659"/>
      <c r="BQ34" s="659"/>
      <c r="BR34" s="659"/>
      <c r="BS34" s="659"/>
      <c r="BT34" s="659"/>
      <c r="BU34" s="659"/>
      <c r="BV34" s="214"/>
      <c r="BW34" s="658">
        <f>IF(BY34="","",MAX(C34:D43,U34:V43,AM34:AN43,BE34:BF43)+1)</f>
        <v>18</v>
      </c>
      <c r="BX34" s="658"/>
      <c r="BY34" s="659" t="str">
        <f>IF('各会計、関係団体の財政状況及び健全化判断比率'!B68="","",'各会計、関係団体の財政状況及び健全化判断比率'!B68)</f>
        <v>大垣消防組合</v>
      </c>
      <c r="BZ34" s="659"/>
      <c r="CA34" s="659"/>
      <c r="CB34" s="659"/>
      <c r="CC34" s="659"/>
      <c r="CD34" s="659"/>
      <c r="CE34" s="659"/>
      <c r="CF34" s="659"/>
      <c r="CG34" s="659"/>
      <c r="CH34" s="659"/>
      <c r="CI34" s="659"/>
      <c r="CJ34" s="659"/>
      <c r="CK34" s="659"/>
      <c r="CL34" s="659"/>
      <c r="CM34" s="659"/>
      <c r="CN34" s="214"/>
      <c r="CO34" s="658">
        <f>IF(CQ34="","",MAX(C34:D43,U34:V43,AM34:AN43,BE34:BF43,BW34:BX43)+1)</f>
        <v>28</v>
      </c>
      <c r="CP34" s="658"/>
      <c r="CQ34" s="659" t="str">
        <f>IF('各会計、関係団体の財政状況及び健全化判断比率'!BS7="","",'各会計、関係団体の財政状況及び健全化判断比率'!BS7)</f>
        <v>大垣勤労者福祉サービスセンター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物品調達会計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国民健康保険直営診療施設事業会計</v>
      </c>
      <c r="X35" s="659"/>
      <c r="Y35" s="659"/>
      <c r="Z35" s="659"/>
      <c r="AA35" s="659"/>
      <c r="AB35" s="659"/>
      <c r="AC35" s="659"/>
      <c r="AD35" s="659"/>
      <c r="AE35" s="659"/>
      <c r="AF35" s="659"/>
      <c r="AG35" s="659"/>
      <c r="AH35" s="659"/>
      <c r="AI35" s="659"/>
      <c r="AJ35" s="659"/>
      <c r="AK35" s="659"/>
      <c r="AL35" s="214"/>
      <c r="AM35" s="658">
        <f t="shared" ref="AM35:AM43" si="0">IF(AO35="","",AM34+1)</f>
        <v>12</v>
      </c>
      <c r="AN35" s="658"/>
      <c r="AO35" s="659" t="str">
        <f>IF('各会計、関係団体の財政状況及び健全化判断比率'!B35="","",'各会計、関係団体の財政状況及び健全化判断比率'!B35)</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19</v>
      </c>
      <c r="BX35" s="658"/>
      <c r="BY35" s="659" t="str">
        <f>IF('各会計、関係団体の財政状況及び健全化判断比率'!B69="","",'各会計、関係団体の財政状況及び健全化判断比率'!B69)</f>
        <v>大垣衛生施設組合</v>
      </c>
      <c r="BZ35" s="659"/>
      <c r="CA35" s="659"/>
      <c r="CB35" s="659"/>
      <c r="CC35" s="659"/>
      <c r="CD35" s="659"/>
      <c r="CE35" s="659"/>
      <c r="CF35" s="659"/>
      <c r="CG35" s="659"/>
      <c r="CH35" s="659"/>
      <c r="CI35" s="659"/>
      <c r="CJ35" s="659"/>
      <c r="CK35" s="659"/>
      <c r="CL35" s="659"/>
      <c r="CM35" s="659"/>
      <c r="CN35" s="214"/>
      <c r="CO35" s="658">
        <f t="shared" ref="CO35:CO43" si="3">IF(CQ35="","",CO34+1)</f>
        <v>29</v>
      </c>
      <c r="CP35" s="658"/>
      <c r="CQ35" s="659" t="str">
        <f>IF('各会計、関係団体の財政状況及び健全化判断比率'!BS8="","",'各会計、関係団体の財政状況及び健全化判断比率'!BS8)</f>
        <v>大垣市文化事業団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公共用地先行取得事業会計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後期高齢者医療事業会計</v>
      </c>
      <c r="X36" s="659"/>
      <c r="Y36" s="659"/>
      <c r="Z36" s="659"/>
      <c r="AA36" s="659"/>
      <c r="AB36" s="659"/>
      <c r="AC36" s="659"/>
      <c r="AD36" s="659"/>
      <c r="AE36" s="659"/>
      <c r="AF36" s="659"/>
      <c r="AG36" s="659"/>
      <c r="AH36" s="659"/>
      <c r="AI36" s="659"/>
      <c r="AJ36" s="659"/>
      <c r="AK36" s="659"/>
      <c r="AL36" s="214"/>
      <c r="AM36" s="658">
        <f t="shared" si="0"/>
        <v>13</v>
      </c>
      <c r="AN36" s="658"/>
      <c r="AO36" s="659" t="str">
        <f>IF('各会計、関係団体の財政状況及び健全化判断比率'!B36="","",'各会計、関係団体の財政状況及び健全化判断比率'!B36)</f>
        <v>簡易水道事業会計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20</v>
      </c>
      <c r="BX36" s="658"/>
      <c r="BY36" s="659" t="str">
        <f>IF('各会計、関係団体の財政状況及び健全化判断比率'!B70="","",'各会計、関係団体の財政状況及び健全化判断比率'!B70)</f>
        <v>西南濃粗大廃棄物処理組合</v>
      </c>
      <c r="BZ36" s="659"/>
      <c r="CA36" s="659"/>
      <c r="CB36" s="659"/>
      <c r="CC36" s="659"/>
      <c r="CD36" s="659"/>
      <c r="CE36" s="659"/>
      <c r="CF36" s="659"/>
      <c r="CG36" s="659"/>
      <c r="CH36" s="659"/>
      <c r="CI36" s="659"/>
      <c r="CJ36" s="659"/>
      <c r="CK36" s="659"/>
      <c r="CL36" s="659"/>
      <c r="CM36" s="659"/>
      <c r="CN36" s="214"/>
      <c r="CO36" s="658">
        <f t="shared" si="3"/>
        <v>30</v>
      </c>
      <c r="CP36" s="658"/>
      <c r="CQ36" s="659" t="str">
        <f>IF('各会計、関係団体の財政状況及び健全化判断比率'!BS9="","",'各会計、関係団体の財政状況及び健全化判断比率'!BS9)</f>
        <v>大垣市土地開発公社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〇</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市行造林事業会計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介護保険事業会計</v>
      </c>
      <c r="X37" s="659"/>
      <c r="Y37" s="659"/>
      <c r="Z37" s="659"/>
      <c r="AA37" s="659"/>
      <c r="AB37" s="659"/>
      <c r="AC37" s="659"/>
      <c r="AD37" s="659"/>
      <c r="AE37" s="659"/>
      <c r="AF37" s="659"/>
      <c r="AG37" s="659"/>
      <c r="AH37" s="659"/>
      <c r="AI37" s="659"/>
      <c r="AJ37" s="659"/>
      <c r="AK37" s="659"/>
      <c r="AL37" s="214"/>
      <c r="AM37" s="658">
        <f t="shared" si="0"/>
        <v>14</v>
      </c>
      <c r="AN37" s="658"/>
      <c r="AO37" s="659" t="str">
        <f>IF('各会計、関係団体の財政状況及び健全化判断比率'!B37="","",'各会計、関係団体の財政状況及び健全化判断比率'!B37)</f>
        <v>公共下水道事業会計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21</v>
      </c>
      <c r="BX37" s="658"/>
      <c r="BY37" s="659" t="str">
        <f>IF('各会計、関係団体の財政状況及び健全化判断比率'!B71="","",'各会計、関係団体の財政状況及び健全化判断比率'!B71)</f>
        <v>西濃環境整備組合</v>
      </c>
      <c r="BZ37" s="659"/>
      <c r="CA37" s="659"/>
      <c r="CB37" s="659"/>
      <c r="CC37" s="659"/>
      <c r="CD37" s="659"/>
      <c r="CE37" s="659"/>
      <c r="CF37" s="659"/>
      <c r="CG37" s="659"/>
      <c r="CH37" s="659"/>
      <c r="CI37" s="659"/>
      <c r="CJ37" s="659"/>
      <c r="CK37" s="659"/>
      <c r="CL37" s="659"/>
      <c r="CM37" s="659"/>
      <c r="CN37" s="214"/>
      <c r="CO37" s="658">
        <f t="shared" si="3"/>
        <v>31</v>
      </c>
      <c r="CP37" s="658"/>
      <c r="CQ37" s="659" t="str">
        <f>IF('各会計、関係団体の財政状況及び健全化判断比率'!BS10="","",'各会計、関係団体の財政状況及び健全化判断比率'!BS10)</f>
        <v>かみいしづ緑の村公社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駐車場事業会計</v>
      </c>
      <c r="X38" s="659"/>
      <c r="Y38" s="659"/>
      <c r="Z38" s="659"/>
      <c r="AA38" s="659"/>
      <c r="AB38" s="659"/>
      <c r="AC38" s="659"/>
      <c r="AD38" s="659"/>
      <c r="AE38" s="659"/>
      <c r="AF38" s="659"/>
      <c r="AG38" s="659"/>
      <c r="AH38" s="659"/>
      <c r="AI38" s="659"/>
      <c r="AJ38" s="659"/>
      <c r="AK38" s="659"/>
      <c r="AL38" s="214"/>
      <c r="AM38" s="658">
        <f t="shared" si="0"/>
        <v>15</v>
      </c>
      <c r="AN38" s="658"/>
      <c r="AO38" s="659" t="str">
        <f>IF('各会計、関係団体の財政状況及び健全化判断比率'!B38="","",'各会計、関係団体の財政状況及び健全化判断比率'!B38)</f>
        <v>特定環境保全公共下水道事業会計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22</v>
      </c>
      <c r="BX38" s="658"/>
      <c r="BY38" s="659" t="str">
        <f>IF('各会計、関係団体の財政状況及び健全化判断比率'!B72="","",'各会計、関係団体の財政状況及び健全化判断比率'!B72)</f>
        <v>西南濃老人福祉施設事務組合</v>
      </c>
      <c r="BZ38" s="659"/>
      <c r="CA38" s="659"/>
      <c r="CB38" s="659"/>
      <c r="CC38" s="659"/>
      <c r="CD38" s="659"/>
      <c r="CE38" s="659"/>
      <c r="CF38" s="659"/>
      <c r="CG38" s="659"/>
      <c r="CH38" s="659"/>
      <c r="CI38" s="659"/>
      <c r="CJ38" s="659"/>
      <c r="CK38" s="659"/>
      <c r="CL38" s="659"/>
      <c r="CM38" s="659"/>
      <c r="CN38" s="214"/>
      <c r="CO38" s="658">
        <f t="shared" si="3"/>
        <v>32</v>
      </c>
      <c r="CP38" s="658"/>
      <c r="CQ38" s="659" t="str">
        <f>IF('各会計、関係団体の財政状況及び健全化判断比率'!BS11="","",'各会計、関係団体の財政状況及び健全化判断比率'!BS11)</f>
        <v>養老線管理機構</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10</v>
      </c>
      <c r="V39" s="658"/>
      <c r="W39" s="659" t="str">
        <f>IF('各会計、関係団体の財政状況及び健全化判断比率'!B33="","",'各会計、関係団体の財政状況及び健全化判断比率'!B33)</f>
        <v>競輪事業会計</v>
      </c>
      <c r="X39" s="659"/>
      <c r="Y39" s="659"/>
      <c r="Z39" s="659"/>
      <c r="AA39" s="659"/>
      <c r="AB39" s="659"/>
      <c r="AC39" s="659"/>
      <c r="AD39" s="659"/>
      <c r="AE39" s="659"/>
      <c r="AF39" s="659"/>
      <c r="AG39" s="659"/>
      <c r="AH39" s="659"/>
      <c r="AI39" s="659"/>
      <c r="AJ39" s="659"/>
      <c r="AK39" s="659"/>
      <c r="AL39" s="214"/>
      <c r="AM39" s="658">
        <f t="shared" si="0"/>
        <v>16</v>
      </c>
      <c r="AN39" s="658"/>
      <c r="AO39" s="659" t="str">
        <f>IF('各会計、関係団体の財政状況及び健全化判断比率'!B39="","",'各会計、関係団体の財政状況及び健全化判断比率'!B39)</f>
        <v>農業集落排水事業会計</v>
      </c>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23</v>
      </c>
      <c r="BX39" s="658"/>
      <c r="BY39" s="659" t="str">
        <f>IF('各会計、関係団体の財政状況及び健全化判断比率'!B73="","",'各会計、関係団体の財政状況及び健全化判断比率'!B73)</f>
        <v>あすわ苑老人福祉施設事務組合</v>
      </c>
      <c r="BZ39" s="659"/>
      <c r="CA39" s="659"/>
      <c r="CB39" s="659"/>
      <c r="CC39" s="659"/>
      <c r="CD39" s="659"/>
      <c r="CE39" s="659"/>
      <c r="CF39" s="659"/>
      <c r="CG39" s="659"/>
      <c r="CH39" s="659"/>
      <c r="CI39" s="659"/>
      <c r="CJ39" s="659"/>
      <c r="CK39" s="659"/>
      <c r="CL39" s="659"/>
      <c r="CM39" s="659"/>
      <c r="CN39" s="214"/>
      <c r="CO39" s="658">
        <f t="shared" si="3"/>
        <v>33</v>
      </c>
      <c r="CP39" s="658"/>
      <c r="CQ39" s="659" t="str">
        <f>IF('各会計、関係団体の財政状況及び健全化判断比率'!BS12="","",'各会計、関係団体の財政状況及び健全化判断比率'!BS12)</f>
        <v>樽見鉄道株式会社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24</v>
      </c>
      <c r="BX40" s="658"/>
      <c r="BY40" s="659" t="str">
        <f>IF('各会計、関係団体の財政状況及び健全化判断比率'!B74="","",'各会計、関係団体の財政状況及び健全化判断比率'!B74)</f>
        <v>大垣市安八郡安八町東安中学校組合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25</v>
      </c>
      <c r="BX41" s="658"/>
      <c r="BY41" s="659" t="str">
        <f>IF('各会計、関係団体の財政状況及び健全化判断比率'!B75="","",'各会計、関係団体の財政状況及び健全化判断比率'!B75)</f>
        <v>岐阜県後期高齢者医療広域連合（一般会計）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26</v>
      </c>
      <c r="BX42" s="658"/>
      <c r="BY42" s="659" t="str">
        <f>IF('各会計、関係団体の財政状況及び健全化判断比率'!B76="","",'各会計、関係団体の財政状況及び健全化判断比率'!B76)</f>
        <v>岐阜県後期高齢者医療広域連合（特別会計）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27</v>
      </c>
      <c r="BX43" s="658"/>
      <c r="BY43" s="659" t="str">
        <f>IF('各会計、関係団体の財政状況及び健全化判断比率'!B77="","",'各会計、関係団体の財政状況及び健全化判断比率'!B77)</f>
        <v>西美濃さくら苑介護老人保健施設事務組合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8mpvQAWL8Z43wihehQ3ViFiLG9VsEOxt3yK1622Ejoi50pd9UMRAiSle1s202MgGMUQpBRfU6cxgM2Klmk8eQ==" saltValue="g6dRUrM899P71/qIxtB9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78.64</v>
      </c>
      <c r="G34" s="33">
        <v>77.680000000000007</v>
      </c>
      <c r="H34" s="33">
        <v>78.17</v>
      </c>
      <c r="I34" s="33">
        <v>77.03</v>
      </c>
      <c r="J34" s="34">
        <v>77.010000000000005</v>
      </c>
      <c r="K34" s="22"/>
      <c r="L34" s="22"/>
      <c r="M34" s="22"/>
      <c r="N34" s="22"/>
      <c r="O34" s="22"/>
      <c r="P34" s="22"/>
    </row>
    <row r="35" spans="1:16" ht="39" customHeight="1" x14ac:dyDescent="0.15">
      <c r="A35" s="22"/>
      <c r="B35" s="35"/>
      <c r="C35" s="1244" t="s">
        <v>574</v>
      </c>
      <c r="D35" s="1245"/>
      <c r="E35" s="1246"/>
      <c r="F35" s="36">
        <v>7.64</v>
      </c>
      <c r="G35" s="37">
        <v>8.83</v>
      </c>
      <c r="H35" s="37">
        <v>8.08</v>
      </c>
      <c r="I35" s="37">
        <v>6.89</v>
      </c>
      <c r="J35" s="38">
        <v>6.33</v>
      </c>
      <c r="K35" s="22"/>
      <c r="L35" s="22"/>
      <c r="M35" s="22"/>
      <c r="N35" s="22"/>
      <c r="O35" s="22"/>
      <c r="P35" s="22"/>
    </row>
    <row r="36" spans="1:16" ht="39" customHeight="1" x14ac:dyDescent="0.15">
      <c r="A36" s="22"/>
      <c r="B36" s="35"/>
      <c r="C36" s="1244" t="s">
        <v>575</v>
      </c>
      <c r="D36" s="1245"/>
      <c r="E36" s="1246"/>
      <c r="F36" s="36">
        <v>6.09</v>
      </c>
      <c r="G36" s="37">
        <v>5.87</v>
      </c>
      <c r="H36" s="37">
        <v>7.01</v>
      </c>
      <c r="I36" s="37">
        <v>7.97</v>
      </c>
      <c r="J36" s="38">
        <v>6.13</v>
      </c>
      <c r="K36" s="22"/>
      <c r="L36" s="22"/>
      <c r="M36" s="22"/>
      <c r="N36" s="22"/>
      <c r="O36" s="22"/>
      <c r="P36" s="22"/>
    </row>
    <row r="37" spans="1:16" ht="39" customHeight="1" x14ac:dyDescent="0.15">
      <c r="A37" s="22"/>
      <c r="B37" s="35"/>
      <c r="C37" s="1244" t="s">
        <v>576</v>
      </c>
      <c r="D37" s="1245"/>
      <c r="E37" s="1246"/>
      <c r="F37" s="36">
        <v>6.75</v>
      </c>
      <c r="G37" s="37">
        <v>6.09</v>
      </c>
      <c r="H37" s="37">
        <v>5.88</v>
      </c>
      <c r="I37" s="37">
        <v>5.68</v>
      </c>
      <c r="J37" s="38">
        <v>5.72</v>
      </c>
      <c r="K37" s="22"/>
      <c r="L37" s="22"/>
      <c r="M37" s="22"/>
      <c r="N37" s="22"/>
      <c r="O37" s="22"/>
      <c r="P37" s="22"/>
    </row>
    <row r="38" spans="1:16" ht="39" customHeight="1" x14ac:dyDescent="0.15">
      <c r="A38" s="22"/>
      <c r="B38" s="35"/>
      <c r="C38" s="1244" t="s">
        <v>577</v>
      </c>
      <c r="D38" s="1245"/>
      <c r="E38" s="1246"/>
      <c r="F38" s="36">
        <v>4.01</v>
      </c>
      <c r="G38" s="37">
        <v>4.91</v>
      </c>
      <c r="H38" s="37">
        <v>4.7</v>
      </c>
      <c r="I38" s="37">
        <v>4.96</v>
      </c>
      <c r="J38" s="38">
        <v>5.2</v>
      </c>
      <c r="K38" s="22"/>
      <c r="L38" s="22"/>
      <c r="M38" s="22"/>
      <c r="N38" s="22"/>
      <c r="O38" s="22"/>
      <c r="P38" s="22"/>
    </row>
    <row r="39" spans="1:16" ht="39" customHeight="1" x14ac:dyDescent="0.15">
      <c r="A39" s="22"/>
      <c r="B39" s="35"/>
      <c r="C39" s="1244" t="s">
        <v>578</v>
      </c>
      <c r="D39" s="1245"/>
      <c r="E39" s="1246"/>
      <c r="F39" s="36">
        <v>3.51</v>
      </c>
      <c r="G39" s="37">
        <v>3.5</v>
      </c>
      <c r="H39" s="37">
        <v>3.39</v>
      </c>
      <c r="I39" s="37">
        <v>3.39</v>
      </c>
      <c r="J39" s="38">
        <v>3.23</v>
      </c>
      <c r="K39" s="22"/>
      <c r="L39" s="22"/>
      <c r="M39" s="22"/>
      <c r="N39" s="22"/>
      <c r="O39" s="22"/>
      <c r="P39" s="22"/>
    </row>
    <row r="40" spans="1:16" ht="39" customHeight="1" x14ac:dyDescent="0.15">
      <c r="A40" s="22"/>
      <c r="B40" s="35"/>
      <c r="C40" s="1244" t="s">
        <v>579</v>
      </c>
      <c r="D40" s="1245"/>
      <c r="E40" s="1246"/>
      <c r="F40" s="36">
        <v>0</v>
      </c>
      <c r="G40" s="37">
        <v>0</v>
      </c>
      <c r="H40" s="37">
        <v>0</v>
      </c>
      <c r="I40" s="37">
        <v>0.31</v>
      </c>
      <c r="J40" s="38">
        <v>0.89</v>
      </c>
      <c r="K40" s="22"/>
      <c r="L40" s="22"/>
      <c r="M40" s="22"/>
      <c r="N40" s="22"/>
      <c r="O40" s="22"/>
      <c r="P40" s="22"/>
    </row>
    <row r="41" spans="1:16" ht="39" customHeight="1" x14ac:dyDescent="0.15">
      <c r="A41" s="22"/>
      <c r="B41" s="35"/>
      <c r="C41" s="1244" t="s">
        <v>580</v>
      </c>
      <c r="D41" s="1245"/>
      <c r="E41" s="1246"/>
      <c r="F41" s="36">
        <v>0.16</v>
      </c>
      <c r="G41" s="37">
        <v>0.17</v>
      </c>
      <c r="H41" s="37">
        <v>0.16</v>
      </c>
      <c r="I41" s="37">
        <v>0.15</v>
      </c>
      <c r="J41" s="38">
        <v>0.18</v>
      </c>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v>0.08</v>
      </c>
      <c r="G43" s="42">
        <v>0.05</v>
      </c>
      <c r="H43" s="42">
        <v>0.06</v>
      </c>
      <c r="I43" s="42">
        <v>0.14000000000000001</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JXneHil1c3pqVM83YwCT7bfKOF8ak3t1QNG9O0xzs7q1dUJsg88CGW5ZxMU86T26hZV6IQ5EbunNDI8OumQ==" saltValue="4LbT5Ahl0CGyXwTD33cN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5212</v>
      </c>
      <c r="L45" s="60">
        <v>5211</v>
      </c>
      <c r="M45" s="60">
        <v>5289</v>
      </c>
      <c r="N45" s="60">
        <v>5493</v>
      </c>
      <c r="O45" s="61">
        <v>5586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1499</v>
      </c>
      <c r="L48" s="64">
        <v>1455</v>
      </c>
      <c r="M48" s="64">
        <v>1420</v>
      </c>
      <c r="N48" s="64">
        <v>1482</v>
      </c>
      <c r="O48" s="65">
        <v>1248</v>
      </c>
      <c r="P48" s="48"/>
      <c r="Q48" s="48"/>
      <c r="R48" s="48"/>
      <c r="S48" s="48"/>
      <c r="T48" s="48"/>
      <c r="U48" s="48"/>
    </row>
    <row r="49" spans="1:21" ht="30.75" customHeight="1" x14ac:dyDescent="0.15">
      <c r="A49" s="48"/>
      <c r="B49" s="1254"/>
      <c r="C49" s="1255"/>
      <c r="D49" s="62"/>
      <c r="E49" s="1260" t="s">
        <v>16</v>
      </c>
      <c r="F49" s="1260"/>
      <c r="G49" s="1260"/>
      <c r="H49" s="1260"/>
      <c r="I49" s="1260"/>
      <c r="J49" s="1261"/>
      <c r="K49" s="63">
        <v>78</v>
      </c>
      <c r="L49" s="64">
        <v>97</v>
      </c>
      <c r="M49" s="64">
        <v>100</v>
      </c>
      <c r="N49" s="64">
        <v>93</v>
      </c>
      <c r="O49" s="65">
        <v>97</v>
      </c>
      <c r="P49" s="48"/>
      <c r="Q49" s="48"/>
      <c r="R49" s="48"/>
      <c r="S49" s="48"/>
      <c r="T49" s="48"/>
      <c r="U49" s="48"/>
    </row>
    <row r="50" spans="1:21" ht="30.75" customHeight="1" x14ac:dyDescent="0.15">
      <c r="A50" s="48"/>
      <c r="B50" s="1254"/>
      <c r="C50" s="1255"/>
      <c r="D50" s="62"/>
      <c r="E50" s="1260" t="s">
        <v>17</v>
      </c>
      <c r="F50" s="1260"/>
      <c r="G50" s="1260"/>
      <c r="H50" s="1260"/>
      <c r="I50" s="1260"/>
      <c r="J50" s="1261"/>
      <c r="K50" s="63">
        <v>203</v>
      </c>
      <c r="L50" s="64">
        <v>193</v>
      </c>
      <c r="M50" s="64">
        <v>220</v>
      </c>
      <c r="N50" s="64">
        <v>219</v>
      </c>
      <c r="O50" s="65">
        <v>216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v>0</v>
      </c>
      <c r="M51" s="64" t="s">
        <v>524</v>
      </c>
      <c r="N51" s="64" t="s">
        <v>524</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6634</v>
      </c>
      <c r="L52" s="64">
        <v>6754</v>
      </c>
      <c r="M52" s="64">
        <v>6832</v>
      </c>
      <c r="N52" s="64">
        <v>6818</v>
      </c>
      <c r="O52" s="65">
        <v>6532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358</v>
      </c>
      <c r="L53" s="69">
        <v>202</v>
      </c>
      <c r="M53" s="69">
        <v>197</v>
      </c>
      <c r="N53" s="69">
        <v>469</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623</v>
      </c>
      <c r="L57" s="84" t="s">
        <v>623</v>
      </c>
      <c r="M57" s="84" t="s">
        <v>623</v>
      </c>
      <c r="N57" s="84" t="s">
        <v>623</v>
      </c>
      <c r="O57" s="85" t="s">
        <v>623</v>
      </c>
    </row>
    <row r="58" spans="1:21" ht="31.5" customHeight="1" thickBot="1" x14ac:dyDescent="0.2">
      <c r="B58" s="1270"/>
      <c r="C58" s="1271"/>
      <c r="D58" s="1275" t="s">
        <v>27</v>
      </c>
      <c r="E58" s="1276"/>
      <c r="F58" s="1276"/>
      <c r="G58" s="1276"/>
      <c r="H58" s="1276"/>
      <c r="I58" s="1276"/>
      <c r="J58" s="1277"/>
      <c r="K58" s="86" t="s">
        <v>623</v>
      </c>
      <c r="L58" s="87" t="s">
        <v>623</v>
      </c>
      <c r="M58" s="87" t="s">
        <v>623</v>
      </c>
      <c r="N58" s="87" t="s">
        <v>623</v>
      </c>
      <c r="O58" s="88" t="s">
        <v>623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9hkk3st9gS4FXyJPlteWZPwZbFgzY370MYZju4POeQL9hN56n/UEr49Qrcq5v1mxtnxqPAvPnVK7O14I1Tbg==" saltValue="kP2pqvmOXfrG6V6FN9NI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65555</v>
      </c>
      <c r="J41" s="104">
        <v>65207</v>
      </c>
      <c r="K41" s="104">
        <v>67506</v>
      </c>
      <c r="L41" s="104">
        <v>69823</v>
      </c>
      <c r="M41" s="105">
        <v>69356</v>
      </c>
    </row>
    <row r="42" spans="2:13" ht="27.75" customHeight="1" x14ac:dyDescent="0.15">
      <c r="B42" s="1280"/>
      <c r="C42" s="1281"/>
      <c r="D42" s="106"/>
      <c r="E42" s="1286" t="s">
        <v>32</v>
      </c>
      <c r="F42" s="1286"/>
      <c r="G42" s="1286"/>
      <c r="H42" s="1287"/>
      <c r="I42" s="107">
        <v>4986</v>
      </c>
      <c r="J42" s="108">
        <v>4648</v>
      </c>
      <c r="K42" s="108">
        <v>4411</v>
      </c>
      <c r="L42" s="108">
        <v>3506</v>
      </c>
      <c r="M42" s="109">
        <v>3257</v>
      </c>
    </row>
    <row r="43" spans="2:13" ht="27.75" customHeight="1" x14ac:dyDescent="0.15">
      <c r="B43" s="1280"/>
      <c r="C43" s="1281"/>
      <c r="D43" s="106"/>
      <c r="E43" s="1286" t="s">
        <v>33</v>
      </c>
      <c r="F43" s="1286"/>
      <c r="G43" s="1286"/>
      <c r="H43" s="1287"/>
      <c r="I43" s="107">
        <v>20193</v>
      </c>
      <c r="J43" s="108">
        <v>19710</v>
      </c>
      <c r="K43" s="108">
        <v>19054</v>
      </c>
      <c r="L43" s="108">
        <v>18092</v>
      </c>
      <c r="M43" s="109">
        <v>16486</v>
      </c>
    </row>
    <row r="44" spans="2:13" ht="27.75" customHeight="1" x14ac:dyDescent="0.15">
      <c r="B44" s="1280"/>
      <c r="C44" s="1281"/>
      <c r="D44" s="106"/>
      <c r="E44" s="1286" t="s">
        <v>34</v>
      </c>
      <c r="F44" s="1286"/>
      <c r="G44" s="1286"/>
      <c r="H44" s="1287"/>
      <c r="I44" s="107">
        <v>885</v>
      </c>
      <c r="J44" s="108">
        <v>932</v>
      </c>
      <c r="K44" s="108">
        <v>990</v>
      </c>
      <c r="L44" s="108">
        <v>1056</v>
      </c>
      <c r="M44" s="109">
        <v>1340</v>
      </c>
    </row>
    <row r="45" spans="2:13" ht="27.75" customHeight="1" x14ac:dyDescent="0.15">
      <c r="B45" s="1280"/>
      <c r="C45" s="1281"/>
      <c r="D45" s="106"/>
      <c r="E45" s="1286" t="s">
        <v>35</v>
      </c>
      <c r="F45" s="1286"/>
      <c r="G45" s="1286"/>
      <c r="H45" s="1287"/>
      <c r="I45" s="107">
        <v>8023</v>
      </c>
      <c r="J45" s="108">
        <v>8180</v>
      </c>
      <c r="K45" s="108">
        <v>8269</v>
      </c>
      <c r="L45" s="108">
        <v>8573</v>
      </c>
      <c r="M45" s="109">
        <v>8667</v>
      </c>
    </row>
    <row r="46" spans="2:13" ht="27.75" customHeight="1" x14ac:dyDescent="0.15">
      <c r="B46" s="1280"/>
      <c r="C46" s="1281"/>
      <c r="D46" s="110"/>
      <c r="E46" s="1286" t="s">
        <v>36</v>
      </c>
      <c r="F46" s="1286"/>
      <c r="G46" s="1286"/>
      <c r="H46" s="1287"/>
      <c r="I46" s="107">
        <v>3164</v>
      </c>
      <c r="J46" s="108">
        <v>2512</v>
      </c>
      <c r="K46" s="108">
        <v>2000</v>
      </c>
      <c r="L46" s="108">
        <v>1580</v>
      </c>
      <c r="M46" s="109">
        <v>586</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13094</v>
      </c>
      <c r="J50" s="108">
        <v>15196</v>
      </c>
      <c r="K50" s="108">
        <v>15972</v>
      </c>
      <c r="L50" s="108">
        <v>12003</v>
      </c>
      <c r="M50" s="109">
        <v>12771</v>
      </c>
    </row>
    <row r="51" spans="2:13" ht="27.75" customHeight="1" x14ac:dyDescent="0.15">
      <c r="B51" s="1280"/>
      <c r="C51" s="1281"/>
      <c r="D51" s="106"/>
      <c r="E51" s="1286" t="s">
        <v>42</v>
      </c>
      <c r="F51" s="1286"/>
      <c r="G51" s="1286"/>
      <c r="H51" s="1287"/>
      <c r="I51" s="107">
        <v>23067</v>
      </c>
      <c r="J51" s="108">
        <v>23108</v>
      </c>
      <c r="K51" s="108">
        <v>21859</v>
      </c>
      <c r="L51" s="108">
        <v>18598</v>
      </c>
      <c r="M51" s="109">
        <v>17140</v>
      </c>
    </row>
    <row r="52" spans="2:13" ht="27.75" customHeight="1" x14ac:dyDescent="0.15">
      <c r="B52" s="1282"/>
      <c r="C52" s="1283"/>
      <c r="D52" s="106"/>
      <c r="E52" s="1286" t="s">
        <v>43</v>
      </c>
      <c r="F52" s="1286"/>
      <c r="G52" s="1286"/>
      <c r="H52" s="1287"/>
      <c r="I52" s="107">
        <v>61951</v>
      </c>
      <c r="J52" s="108">
        <v>61151</v>
      </c>
      <c r="K52" s="108">
        <v>61266</v>
      </c>
      <c r="L52" s="108">
        <v>60820</v>
      </c>
      <c r="M52" s="109">
        <v>59662</v>
      </c>
    </row>
    <row r="53" spans="2:13" ht="27.75" customHeight="1" thickBot="1" x14ac:dyDescent="0.2">
      <c r="B53" s="1293" t="s">
        <v>44</v>
      </c>
      <c r="C53" s="1294"/>
      <c r="D53" s="113"/>
      <c r="E53" s="1295" t="s">
        <v>45</v>
      </c>
      <c r="F53" s="1295"/>
      <c r="G53" s="1295"/>
      <c r="H53" s="1296"/>
      <c r="I53" s="114">
        <v>4694</v>
      </c>
      <c r="J53" s="115">
        <v>1733</v>
      </c>
      <c r="K53" s="115">
        <v>3134</v>
      </c>
      <c r="L53" s="115">
        <v>11209</v>
      </c>
      <c r="M53" s="116">
        <v>10120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uJCJyeMXfeo+qs7riYGbNqDM1YQTXp9jpvoS56amkbxLwZ14R+NNOHRsz040HGL2+tXAaVRuTb8HzcbO7gbkw==" saltValue="HfZBUI9yrGLTbze/vmpE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5542</v>
      </c>
      <c r="G55" s="128">
        <v>5352</v>
      </c>
      <c r="H55" s="129">
        <v>5644</v>
      </c>
    </row>
    <row r="56" spans="2:8" ht="52.5" customHeight="1" x14ac:dyDescent="0.15">
      <c r="B56" s="130"/>
      <c r="C56" s="1307" t="s">
        <v>49</v>
      </c>
      <c r="D56" s="1307"/>
      <c r="E56" s="1308"/>
      <c r="F56" s="131">
        <v>1057</v>
      </c>
      <c r="G56" s="131">
        <v>1148</v>
      </c>
      <c r="H56" s="132">
        <v>875</v>
      </c>
    </row>
    <row r="57" spans="2:8" ht="53.25" customHeight="1" x14ac:dyDescent="0.15">
      <c r="B57" s="130"/>
      <c r="C57" s="1309" t="s">
        <v>50</v>
      </c>
      <c r="D57" s="1309"/>
      <c r="E57" s="1310"/>
      <c r="F57" s="133">
        <v>7137</v>
      </c>
      <c r="G57" s="133">
        <v>3060</v>
      </c>
      <c r="H57" s="134">
        <v>3506</v>
      </c>
    </row>
    <row r="58" spans="2:8" ht="45.75" customHeight="1" x14ac:dyDescent="0.15">
      <c r="B58" s="135"/>
      <c r="C58" s="1297" t="s">
        <v>617</v>
      </c>
      <c r="D58" s="1298"/>
      <c r="E58" s="1299"/>
      <c r="F58" s="136">
        <v>946</v>
      </c>
      <c r="G58" s="136">
        <v>939</v>
      </c>
      <c r="H58" s="137">
        <v>877</v>
      </c>
    </row>
    <row r="59" spans="2:8" ht="45.75" customHeight="1" x14ac:dyDescent="0.15">
      <c r="B59" s="135"/>
      <c r="C59" s="1297" t="s">
        <v>618</v>
      </c>
      <c r="D59" s="1298"/>
      <c r="E59" s="1299"/>
      <c r="F59" s="136">
        <v>5289</v>
      </c>
      <c r="G59" s="136">
        <v>977</v>
      </c>
      <c r="H59" s="137">
        <v>804</v>
      </c>
    </row>
    <row r="60" spans="2:8" ht="45.75" customHeight="1" x14ac:dyDescent="0.15">
      <c r="B60" s="135"/>
      <c r="C60" s="1297" t="s">
        <v>619</v>
      </c>
      <c r="D60" s="1298"/>
      <c r="E60" s="1299"/>
      <c r="F60" s="136">
        <v>253</v>
      </c>
      <c r="G60" s="136">
        <v>533</v>
      </c>
      <c r="H60" s="137">
        <v>608</v>
      </c>
    </row>
    <row r="61" spans="2:8" ht="45.75" customHeight="1" x14ac:dyDescent="0.15">
      <c r="B61" s="135"/>
      <c r="C61" s="1297" t="s">
        <v>620</v>
      </c>
      <c r="D61" s="1298"/>
      <c r="E61" s="1299"/>
      <c r="F61" s="136" t="s">
        <v>622</v>
      </c>
      <c r="G61" s="136" t="s">
        <v>622</v>
      </c>
      <c r="H61" s="137">
        <v>600</v>
      </c>
    </row>
    <row r="62" spans="2:8" ht="45.75" customHeight="1" thickBot="1" x14ac:dyDescent="0.2">
      <c r="B62" s="138"/>
      <c r="C62" s="1300" t="s">
        <v>621</v>
      </c>
      <c r="D62" s="1301"/>
      <c r="E62" s="1302"/>
      <c r="F62" s="139">
        <v>418</v>
      </c>
      <c r="G62" s="139">
        <v>402</v>
      </c>
      <c r="H62" s="140">
        <v>397</v>
      </c>
    </row>
    <row r="63" spans="2:8" ht="52.5" customHeight="1" thickBot="1" x14ac:dyDescent="0.2">
      <c r="B63" s="141"/>
      <c r="C63" s="1303" t="s">
        <v>51</v>
      </c>
      <c r="D63" s="1303"/>
      <c r="E63" s="1304"/>
      <c r="F63" s="142">
        <v>13736</v>
      </c>
      <c r="G63" s="142">
        <v>9559</v>
      </c>
      <c r="H63" s="143">
        <v>10025</v>
      </c>
    </row>
    <row r="64" spans="2:8" ht="15" customHeight="1" x14ac:dyDescent="0.15"/>
  </sheetData>
  <sheetProtection algorithmName="SHA-512" hashValue="LvIZmzqnYV+O2K/wWYaMe/lZQJR9AxshBgV1J8oEKZwtb+tBOdNAKz5ZFdpCE6kPGyzbGsIgyz5NhgicePH0ug==" saltValue="190v56NjoUd6tnMkyMNG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CCE5-B9B3-4304-8B10-AB9B426EEA7F}">
  <sheetPr>
    <pageSetUpPr fitToPage="1"/>
  </sheetPr>
  <dimension ref="A1:WZM160"/>
  <sheetViews>
    <sheetView showGridLines="0" topLeftCell="T16" zoomScaleNormal="100" zoomScaleSheetLayoutView="55" workbookViewId="0">
      <selection activeCell="BV62" sqref="BV6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629</v>
      </c>
      <c r="AO51" s="1314"/>
      <c r="AP51" s="1314"/>
      <c r="AQ51" s="1314"/>
      <c r="AR51" s="1314"/>
      <c r="AS51" s="1314"/>
      <c r="AT51" s="1314"/>
      <c r="AU51" s="1314"/>
      <c r="AV51" s="1314"/>
      <c r="AW51" s="1314"/>
      <c r="AX51" s="1314"/>
      <c r="AY51" s="1314"/>
      <c r="AZ51" s="1314"/>
      <c r="BA51" s="1314"/>
      <c r="BB51" s="1314" t="s">
        <v>630</v>
      </c>
      <c r="BC51" s="1314"/>
      <c r="BD51" s="1314"/>
      <c r="BE51" s="1314"/>
      <c r="BF51" s="1314"/>
      <c r="BG51" s="1314"/>
      <c r="BH51" s="1314"/>
      <c r="BI51" s="1314"/>
      <c r="BJ51" s="1314"/>
      <c r="BK51" s="1314"/>
      <c r="BL51" s="1314"/>
      <c r="BM51" s="1314"/>
      <c r="BN51" s="1314"/>
      <c r="BO51" s="1314"/>
      <c r="BP51" s="1311">
        <v>15.6</v>
      </c>
      <c r="BQ51" s="1311"/>
      <c r="BR51" s="1311"/>
      <c r="BS51" s="1311"/>
      <c r="BT51" s="1311"/>
      <c r="BU51" s="1311"/>
      <c r="BV51" s="1311"/>
      <c r="BW51" s="1311"/>
      <c r="BX51" s="1311">
        <v>5.7</v>
      </c>
      <c r="BY51" s="1311"/>
      <c r="BZ51" s="1311"/>
      <c r="CA51" s="1311"/>
      <c r="CB51" s="1311"/>
      <c r="CC51" s="1311"/>
      <c r="CD51" s="1311"/>
      <c r="CE51" s="1311"/>
      <c r="CF51" s="1311">
        <v>10.3</v>
      </c>
      <c r="CG51" s="1311"/>
      <c r="CH51" s="1311"/>
      <c r="CI51" s="1311"/>
      <c r="CJ51" s="1311"/>
      <c r="CK51" s="1311"/>
      <c r="CL51" s="1311"/>
      <c r="CM51" s="1311"/>
      <c r="CN51" s="1311">
        <v>37</v>
      </c>
      <c r="CO51" s="1311"/>
      <c r="CP51" s="1311"/>
      <c r="CQ51" s="1311"/>
      <c r="CR51" s="1311"/>
      <c r="CS51" s="1311"/>
      <c r="CT51" s="1311"/>
      <c r="CU51" s="1311"/>
      <c r="CV51" s="1311">
        <v>32.5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631</v>
      </c>
      <c r="BC53" s="1314"/>
      <c r="BD53" s="1314"/>
      <c r="BE53" s="1314"/>
      <c r="BF53" s="1314"/>
      <c r="BG53" s="1314"/>
      <c r="BH53" s="1314"/>
      <c r="BI53" s="1314"/>
      <c r="BJ53" s="1314"/>
      <c r="BK53" s="1314"/>
      <c r="BL53" s="1314"/>
      <c r="BM53" s="1314"/>
      <c r="BN53" s="1314"/>
      <c r="BO53" s="1314"/>
      <c r="BP53" s="1311">
        <v>73.8</v>
      </c>
      <c r="BQ53" s="1311"/>
      <c r="BR53" s="1311"/>
      <c r="BS53" s="1311"/>
      <c r="BT53" s="1311"/>
      <c r="BU53" s="1311"/>
      <c r="BV53" s="1311"/>
      <c r="BW53" s="1311"/>
      <c r="BX53" s="1311">
        <v>73.5</v>
      </c>
      <c r="BY53" s="1311"/>
      <c r="BZ53" s="1311"/>
      <c r="CA53" s="1311"/>
      <c r="CB53" s="1311"/>
      <c r="CC53" s="1311"/>
      <c r="CD53" s="1311"/>
      <c r="CE53" s="1311"/>
      <c r="CF53" s="1311">
        <v>74.5</v>
      </c>
      <c r="CG53" s="1311"/>
      <c r="CH53" s="1311"/>
      <c r="CI53" s="1311"/>
      <c r="CJ53" s="1311"/>
      <c r="CK53" s="1311"/>
      <c r="CL53" s="1311"/>
      <c r="CM53" s="1311"/>
      <c r="CN53" s="1311">
        <v>73.2</v>
      </c>
      <c r="CO53" s="1311"/>
      <c r="CP53" s="1311"/>
      <c r="CQ53" s="1311"/>
      <c r="CR53" s="1311"/>
      <c r="CS53" s="1311"/>
      <c r="CT53" s="1311"/>
      <c r="CU53" s="1311"/>
      <c r="CV53" s="1311">
        <v>74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632</v>
      </c>
      <c r="AO55" s="1316"/>
      <c r="AP55" s="1316"/>
      <c r="AQ55" s="1316"/>
      <c r="AR55" s="1316"/>
      <c r="AS55" s="1316"/>
      <c r="AT55" s="1316"/>
      <c r="AU55" s="1316"/>
      <c r="AV55" s="1316"/>
      <c r="AW55" s="1316"/>
      <c r="AX55" s="1316"/>
      <c r="AY55" s="1316"/>
      <c r="AZ55" s="1316"/>
      <c r="BA55" s="1316"/>
      <c r="BB55" s="1314" t="s">
        <v>630</v>
      </c>
      <c r="BC55" s="1314"/>
      <c r="BD55" s="1314"/>
      <c r="BE55" s="1314"/>
      <c r="BF55" s="1314"/>
      <c r="BG55" s="1314"/>
      <c r="BH55" s="1314"/>
      <c r="BI55" s="1314"/>
      <c r="BJ55" s="1314"/>
      <c r="BK55" s="1314"/>
      <c r="BL55" s="1314"/>
      <c r="BM55" s="1314"/>
      <c r="BN55" s="1314"/>
      <c r="BO55" s="1314"/>
      <c r="BP55" s="1311">
        <v>24.1</v>
      </c>
      <c r="BQ55" s="1311"/>
      <c r="BR55" s="1311"/>
      <c r="BS55" s="1311"/>
      <c r="BT55" s="1311"/>
      <c r="BU55" s="1311"/>
      <c r="BV55" s="1311"/>
      <c r="BW55" s="1311"/>
      <c r="BX55" s="1311">
        <v>20.100000000000001</v>
      </c>
      <c r="BY55" s="1311"/>
      <c r="BZ55" s="1311"/>
      <c r="CA55" s="1311"/>
      <c r="CB55" s="1311"/>
      <c r="CC55" s="1311"/>
      <c r="CD55" s="1311"/>
      <c r="CE55" s="1311"/>
      <c r="CF55" s="1311">
        <v>16</v>
      </c>
      <c r="CG55" s="1311"/>
      <c r="CH55" s="1311"/>
      <c r="CI55" s="1311"/>
      <c r="CJ55" s="1311"/>
      <c r="CK55" s="1311"/>
      <c r="CL55" s="1311"/>
      <c r="CM55" s="1311"/>
      <c r="CN55" s="1311">
        <v>18.399999999999999</v>
      </c>
      <c r="CO55" s="1311"/>
      <c r="CP55" s="1311"/>
      <c r="CQ55" s="1311"/>
      <c r="CR55" s="1311"/>
      <c r="CS55" s="1311"/>
      <c r="CT55" s="1311"/>
      <c r="CU55" s="1311"/>
      <c r="CV55" s="1311">
        <v>13.5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631</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57.7</v>
      </c>
      <c r="BY57" s="1311"/>
      <c r="BZ57" s="1311"/>
      <c r="CA57" s="1311"/>
      <c r="CB57" s="1311"/>
      <c r="CC57" s="1311"/>
      <c r="CD57" s="1311"/>
      <c r="CE57" s="1311"/>
      <c r="CF57" s="1311">
        <v>58.8</v>
      </c>
      <c r="CG57" s="1311"/>
      <c r="CH57" s="1311"/>
      <c r="CI57" s="1311"/>
      <c r="CJ57" s="1311"/>
      <c r="CK57" s="1311"/>
      <c r="CL57" s="1311"/>
      <c r="CM57" s="1311"/>
      <c r="CN57" s="1311">
        <v>59.8</v>
      </c>
      <c r="CO57" s="1311"/>
      <c r="CP57" s="1311"/>
      <c r="CQ57" s="1311"/>
      <c r="CR57" s="1311"/>
      <c r="CS57" s="1311"/>
      <c r="CT57" s="1311"/>
      <c r="CU57" s="1311"/>
      <c r="CV57" s="1311">
        <v>58.7</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633</v>
      </c>
    </row>
    <row r="64" spans="1:109" x14ac:dyDescent="0.15">
      <c r="B64" s="397"/>
      <c r="G64" s="404"/>
      <c r="I64" s="417"/>
      <c r="J64" s="417"/>
      <c r="K64" s="417"/>
      <c r="L64" s="417"/>
      <c r="M64" s="417"/>
      <c r="N64" s="418"/>
      <c r="AM64" s="404"/>
      <c r="AN64" s="404" t="s">
        <v>626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629</v>
      </c>
      <c r="AO73" s="1314"/>
      <c r="AP73" s="1314"/>
      <c r="AQ73" s="1314"/>
      <c r="AR73" s="1314"/>
      <c r="AS73" s="1314"/>
      <c r="AT73" s="1314"/>
      <c r="AU73" s="1314"/>
      <c r="AV73" s="1314"/>
      <c r="AW73" s="1314"/>
      <c r="AX73" s="1314"/>
      <c r="AY73" s="1314"/>
      <c r="AZ73" s="1314"/>
      <c r="BA73" s="1314"/>
      <c r="BB73" s="1314" t="s">
        <v>630</v>
      </c>
      <c r="BC73" s="1314"/>
      <c r="BD73" s="1314"/>
      <c r="BE73" s="1314"/>
      <c r="BF73" s="1314"/>
      <c r="BG73" s="1314"/>
      <c r="BH73" s="1314"/>
      <c r="BI73" s="1314"/>
      <c r="BJ73" s="1314"/>
      <c r="BK73" s="1314"/>
      <c r="BL73" s="1314"/>
      <c r="BM73" s="1314"/>
      <c r="BN73" s="1314"/>
      <c r="BO73" s="1314"/>
      <c r="BP73" s="1311">
        <v>15.6</v>
      </c>
      <c r="BQ73" s="1311"/>
      <c r="BR73" s="1311"/>
      <c r="BS73" s="1311"/>
      <c r="BT73" s="1311"/>
      <c r="BU73" s="1311"/>
      <c r="BV73" s="1311"/>
      <c r="BW73" s="1311"/>
      <c r="BX73" s="1311">
        <v>5.7</v>
      </c>
      <c r="BY73" s="1311"/>
      <c r="BZ73" s="1311"/>
      <c r="CA73" s="1311"/>
      <c r="CB73" s="1311"/>
      <c r="CC73" s="1311"/>
      <c r="CD73" s="1311"/>
      <c r="CE73" s="1311"/>
      <c r="CF73" s="1311">
        <v>10.3</v>
      </c>
      <c r="CG73" s="1311"/>
      <c r="CH73" s="1311"/>
      <c r="CI73" s="1311"/>
      <c r="CJ73" s="1311"/>
      <c r="CK73" s="1311"/>
      <c r="CL73" s="1311"/>
      <c r="CM73" s="1311"/>
      <c r="CN73" s="1311">
        <v>37</v>
      </c>
      <c r="CO73" s="1311"/>
      <c r="CP73" s="1311"/>
      <c r="CQ73" s="1311"/>
      <c r="CR73" s="1311"/>
      <c r="CS73" s="1311"/>
      <c r="CT73" s="1311"/>
      <c r="CU73" s="1311"/>
      <c r="CV73" s="1311">
        <v>32.5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635</v>
      </c>
      <c r="BC75" s="1314"/>
      <c r="BD75" s="1314"/>
      <c r="BE75" s="1314"/>
      <c r="BF75" s="1314"/>
      <c r="BG75" s="1314"/>
      <c r="BH75" s="1314"/>
      <c r="BI75" s="1314"/>
      <c r="BJ75" s="1314"/>
      <c r="BK75" s="1314"/>
      <c r="BL75" s="1314"/>
      <c r="BM75" s="1314"/>
      <c r="BN75" s="1314"/>
      <c r="BO75" s="1314"/>
      <c r="BP75" s="1311">
        <v>0.9</v>
      </c>
      <c r="BQ75" s="1311"/>
      <c r="BR75" s="1311"/>
      <c r="BS75" s="1311"/>
      <c r="BT75" s="1311"/>
      <c r="BU75" s="1311"/>
      <c r="BV75" s="1311"/>
      <c r="BW75" s="1311"/>
      <c r="BX75" s="1311">
        <v>0.9</v>
      </c>
      <c r="BY75" s="1311"/>
      <c r="BZ75" s="1311"/>
      <c r="CA75" s="1311"/>
      <c r="CB75" s="1311"/>
      <c r="CC75" s="1311"/>
      <c r="CD75" s="1311"/>
      <c r="CE75" s="1311"/>
      <c r="CF75" s="1311">
        <v>0.8</v>
      </c>
      <c r="CG75" s="1311"/>
      <c r="CH75" s="1311"/>
      <c r="CI75" s="1311"/>
      <c r="CJ75" s="1311"/>
      <c r="CK75" s="1311"/>
      <c r="CL75" s="1311"/>
      <c r="CM75" s="1311"/>
      <c r="CN75" s="1311">
        <v>0.9</v>
      </c>
      <c r="CO75" s="1311"/>
      <c r="CP75" s="1311"/>
      <c r="CQ75" s="1311"/>
      <c r="CR75" s="1311"/>
      <c r="CS75" s="1311"/>
      <c r="CT75" s="1311"/>
      <c r="CU75" s="1311"/>
      <c r="CV75" s="1311">
        <v>1.3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632</v>
      </c>
      <c r="AO77" s="1316"/>
      <c r="AP77" s="1316"/>
      <c r="AQ77" s="1316"/>
      <c r="AR77" s="1316"/>
      <c r="AS77" s="1316"/>
      <c r="AT77" s="1316"/>
      <c r="AU77" s="1316"/>
      <c r="AV77" s="1316"/>
      <c r="AW77" s="1316"/>
      <c r="AX77" s="1316"/>
      <c r="AY77" s="1316"/>
      <c r="AZ77" s="1316"/>
      <c r="BA77" s="1316"/>
      <c r="BB77" s="1314" t="s">
        <v>630</v>
      </c>
      <c r="BC77" s="1314"/>
      <c r="BD77" s="1314"/>
      <c r="BE77" s="1314"/>
      <c r="BF77" s="1314"/>
      <c r="BG77" s="1314"/>
      <c r="BH77" s="1314"/>
      <c r="BI77" s="1314"/>
      <c r="BJ77" s="1314"/>
      <c r="BK77" s="1314"/>
      <c r="BL77" s="1314"/>
      <c r="BM77" s="1314"/>
      <c r="BN77" s="1314"/>
      <c r="BO77" s="1314"/>
      <c r="BP77" s="1311">
        <v>24.1</v>
      </c>
      <c r="BQ77" s="1311"/>
      <c r="BR77" s="1311"/>
      <c r="BS77" s="1311"/>
      <c r="BT77" s="1311"/>
      <c r="BU77" s="1311"/>
      <c r="BV77" s="1311"/>
      <c r="BW77" s="1311"/>
      <c r="BX77" s="1311">
        <v>20.100000000000001</v>
      </c>
      <c r="BY77" s="1311"/>
      <c r="BZ77" s="1311"/>
      <c r="CA77" s="1311"/>
      <c r="CB77" s="1311"/>
      <c r="CC77" s="1311"/>
      <c r="CD77" s="1311"/>
      <c r="CE77" s="1311"/>
      <c r="CF77" s="1311">
        <v>16</v>
      </c>
      <c r="CG77" s="1311"/>
      <c r="CH77" s="1311"/>
      <c r="CI77" s="1311"/>
      <c r="CJ77" s="1311"/>
      <c r="CK77" s="1311"/>
      <c r="CL77" s="1311"/>
      <c r="CM77" s="1311"/>
      <c r="CN77" s="1311">
        <v>18.399999999999999</v>
      </c>
      <c r="CO77" s="1311"/>
      <c r="CP77" s="1311"/>
      <c r="CQ77" s="1311"/>
      <c r="CR77" s="1311"/>
      <c r="CS77" s="1311"/>
      <c r="CT77" s="1311"/>
      <c r="CU77" s="1311"/>
      <c r="CV77" s="1311">
        <v>13.5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635</v>
      </c>
      <c r="BC79" s="1314"/>
      <c r="BD79" s="1314"/>
      <c r="BE79" s="1314"/>
      <c r="BF79" s="1314"/>
      <c r="BG79" s="1314"/>
      <c r="BH79" s="1314"/>
      <c r="BI79" s="1314"/>
      <c r="BJ79" s="1314"/>
      <c r="BK79" s="1314"/>
      <c r="BL79" s="1314"/>
      <c r="BM79" s="1314"/>
      <c r="BN79" s="1314"/>
      <c r="BO79" s="1314"/>
      <c r="BP79" s="1311">
        <v>6</v>
      </c>
      <c r="BQ79" s="1311"/>
      <c r="BR79" s="1311"/>
      <c r="BS79" s="1311"/>
      <c r="BT79" s="1311"/>
      <c r="BU79" s="1311"/>
      <c r="BV79" s="1311"/>
      <c r="BW79" s="1311"/>
      <c r="BX79" s="1311">
        <v>5.8</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4.3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Z4+ZKzNY8X7PqmDUVVHw5L8J/3nCiC2fk7vMAPZI+ys0FVZAjBjRcdND1VMYA7CdrGpADZADKt/en9o05tFKA==" saltValue="I1mTaDIou3A+jd3WB4GT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27E72-8D52-43F0-AC58-BC791AA3665C}">
  <sheetPr>
    <pageSetUpPr fitToPage="1"/>
  </sheetPr>
  <dimension ref="A1:DR125"/>
  <sheetViews>
    <sheetView showGridLines="0" topLeftCell="A67" zoomScaleNormal="100" zoomScaleSheetLayoutView="70" workbookViewId="0">
      <selection activeCell="BV62" sqref="BV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sQibPAxvchXxsw1qIYHAsW17rW1suGfRrvYVhc38xL0bSpuqDgxoYtXB2Sxh3oEH3lEdkaeACu1KIAqmb+8yjQ==" saltValue="XUwFW97iQZGUkYLFochp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03FF1-0741-4CFF-ABDC-5A3DE5DDF3F0}">
  <sheetPr>
    <pageSetUpPr fitToPage="1"/>
  </sheetPr>
  <dimension ref="A1:DR125"/>
  <sheetViews>
    <sheetView showGridLines="0" topLeftCell="A16" zoomScaleNormal="100" zoomScaleSheetLayoutView="55" workbookViewId="0">
      <selection activeCell="BV62" sqref="BV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Ft8KzuRH4SLrC7gkc0gO3IL7V2SRV9yVxwrJlo+QFblja7NbWk2b+tqmv6vlBEFuASBnyfABioPH56ZM5luCmA==" saltValue="UrO2X+RlOPY/faNiOr9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62969</v>
      </c>
      <c r="E3" s="162"/>
      <c r="F3" s="163">
        <v>52619</v>
      </c>
      <c r="G3" s="164"/>
      <c r="H3" s="165"/>
    </row>
    <row r="4" spans="1:8" x14ac:dyDescent="0.15">
      <c r="A4" s="166"/>
      <c r="B4" s="167"/>
      <c r="C4" s="168"/>
      <c r="D4" s="169">
        <v>43998</v>
      </c>
      <c r="E4" s="170"/>
      <c r="F4" s="171">
        <v>31149</v>
      </c>
      <c r="G4" s="172"/>
      <c r="H4" s="173"/>
    </row>
    <row r="5" spans="1:8" x14ac:dyDescent="0.15">
      <c r="A5" s="154" t="s">
        <v>558</v>
      </c>
      <c r="B5" s="159"/>
      <c r="C5" s="160"/>
      <c r="D5" s="161">
        <v>39551</v>
      </c>
      <c r="E5" s="162"/>
      <c r="F5" s="163">
        <v>51875</v>
      </c>
      <c r="G5" s="164"/>
      <c r="H5" s="165"/>
    </row>
    <row r="6" spans="1:8" x14ac:dyDescent="0.15">
      <c r="A6" s="166"/>
      <c r="B6" s="167"/>
      <c r="C6" s="168"/>
      <c r="D6" s="169">
        <v>30214</v>
      </c>
      <c r="E6" s="170"/>
      <c r="F6" s="171">
        <v>29372</v>
      </c>
      <c r="G6" s="172"/>
      <c r="H6" s="173"/>
    </row>
    <row r="7" spans="1:8" x14ac:dyDescent="0.15">
      <c r="A7" s="154" t="s">
        <v>559</v>
      </c>
      <c r="B7" s="159"/>
      <c r="C7" s="160"/>
      <c r="D7" s="161">
        <v>55328</v>
      </c>
      <c r="E7" s="162"/>
      <c r="F7" s="163">
        <v>48064</v>
      </c>
      <c r="G7" s="164"/>
      <c r="H7" s="165"/>
    </row>
    <row r="8" spans="1:8" x14ac:dyDescent="0.15">
      <c r="A8" s="166"/>
      <c r="B8" s="167"/>
      <c r="C8" s="168"/>
      <c r="D8" s="169">
        <v>47420</v>
      </c>
      <c r="E8" s="170"/>
      <c r="F8" s="171">
        <v>30373</v>
      </c>
      <c r="G8" s="172"/>
      <c r="H8" s="173"/>
    </row>
    <row r="9" spans="1:8" x14ac:dyDescent="0.15">
      <c r="A9" s="154" t="s">
        <v>560</v>
      </c>
      <c r="B9" s="159"/>
      <c r="C9" s="160"/>
      <c r="D9" s="161">
        <v>87194</v>
      </c>
      <c r="E9" s="162"/>
      <c r="F9" s="163">
        <v>56662</v>
      </c>
      <c r="G9" s="164"/>
      <c r="H9" s="165"/>
    </row>
    <row r="10" spans="1:8" x14ac:dyDescent="0.15">
      <c r="A10" s="166"/>
      <c r="B10" s="167"/>
      <c r="C10" s="168"/>
      <c r="D10" s="169">
        <v>74721</v>
      </c>
      <c r="E10" s="170"/>
      <c r="F10" s="171">
        <v>34709</v>
      </c>
      <c r="G10" s="172"/>
      <c r="H10" s="173"/>
    </row>
    <row r="11" spans="1:8" x14ac:dyDescent="0.15">
      <c r="A11" s="154" t="s">
        <v>561</v>
      </c>
      <c r="B11" s="159"/>
      <c r="C11" s="160"/>
      <c r="D11" s="161">
        <v>43417</v>
      </c>
      <c r="E11" s="162"/>
      <c r="F11" s="163">
        <v>60285</v>
      </c>
      <c r="G11" s="164"/>
      <c r="H11" s="165"/>
    </row>
    <row r="12" spans="1:8" x14ac:dyDescent="0.15">
      <c r="A12" s="166"/>
      <c r="B12" s="167"/>
      <c r="C12" s="174"/>
      <c r="D12" s="169">
        <v>32256</v>
      </c>
      <c r="E12" s="170"/>
      <c r="F12" s="171">
        <v>36445</v>
      </c>
      <c r="G12" s="172"/>
      <c r="H12" s="173"/>
    </row>
    <row r="13" spans="1:8" x14ac:dyDescent="0.15">
      <c r="A13" s="154"/>
      <c r="B13" s="159"/>
      <c r="C13" s="175"/>
      <c r="D13" s="176">
        <v>57692</v>
      </c>
      <c r="E13" s="177"/>
      <c r="F13" s="178">
        <v>53901</v>
      </c>
      <c r="G13" s="179"/>
      <c r="H13" s="165"/>
    </row>
    <row r="14" spans="1:8" x14ac:dyDescent="0.15">
      <c r="A14" s="166"/>
      <c r="B14" s="167"/>
      <c r="C14" s="168"/>
      <c r="D14" s="169">
        <v>45722</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v>
      </c>
      <c r="C19" s="180">
        <f>ROUND(VALUE(SUBSTITUTE(実質収支比率等に係る経年分析!G$48,"▲","-")),2)</f>
        <v>5.88</v>
      </c>
      <c r="D19" s="180">
        <f>ROUND(VALUE(SUBSTITUTE(実質収支比率等に係る経年分析!H$48,"▲","-")),2)</f>
        <v>7.02</v>
      </c>
      <c r="E19" s="180">
        <f>ROUND(VALUE(SUBSTITUTE(実質収支比率等に係る経年分析!I$48,"▲","-")),2)</f>
        <v>7.98</v>
      </c>
      <c r="F19" s="180">
        <f>ROUND(VALUE(SUBSTITUTE(実質収支比率等に係る経年分析!J$48,"▲","-")),2)</f>
        <v>6.14</v>
      </c>
    </row>
    <row r="20" spans="1:11" x14ac:dyDescent="0.15">
      <c r="A20" s="180" t="s">
        <v>55</v>
      </c>
      <c r="B20" s="180">
        <f>ROUND(VALUE(SUBSTITUTE(実質収支比率等に係る経年分析!F$47,"▲","-")),2)</f>
        <v>12.68</v>
      </c>
      <c r="C20" s="180">
        <f>ROUND(VALUE(SUBSTITUTE(実質収支比率等に係る経年分析!G$47,"▲","-")),2)</f>
        <v>14.04</v>
      </c>
      <c r="D20" s="180">
        <f>ROUND(VALUE(SUBSTITUTE(実質収支比率等に係る経年分析!H$47,"▲","-")),2)</f>
        <v>15.73</v>
      </c>
      <c r="E20" s="180">
        <f>ROUND(VALUE(SUBSTITUTE(実質収支比率等に係る経年分析!I$47,"▲","-")),2)</f>
        <v>15.16</v>
      </c>
      <c r="F20" s="180">
        <f>ROUND(VALUE(SUBSTITUTE(実質収支比率等に係る経年分析!J$47,"▲","-")),2)</f>
        <v>15.6</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-0.84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15">
      <c r="A30" s="181" t="str">
        <f>IF(連結実質赤字比率に係る赤字・黒字の構成分析!C$40="",NA(),連結実質赤字比率に係る赤字・黒字の構成分析!C$40)</f>
        <v>公共下水道事業会計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0.89</v>
      </c>
    </row>
    <row r="31" spans="1:11" x14ac:dyDescent="0.15">
      <c r="A31" s="181" t="str">
        <f>IF(連結実質赤字比率に係る赤字・黒字の構成分析!C$39="",NA(),連結実質赤字比率に係る赤字・黒字の構成分析!C$39)</f>
        <v>競輪事業会計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3.23</v>
      </c>
    </row>
    <row r="32" spans="1:11" x14ac:dyDescent="0.15">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5.2</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5.72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6.13</v>
      </c>
    </row>
    <row r="35" spans="1:16" x14ac:dyDescent="0.15">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77.680000000000007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77.010000000000005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6634</v>
      </c>
      <c r="E42" s="182"/>
      <c r="F42" s="182"/>
      <c r="G42" s="182">
        <f>'実質公債費比率（分子）の構造'!L$52</f>
        <v>6754</v>
      </c>
      <c r="H42" s="182"/>
      <c r="I42" s="182"/>
      <c r="J42" s="182">
        <f>'実質公債費比率（分子）の構造'!M$52</f>
        <v>6832</v>
      </c>
      <c r="K42" s="182"/>
      <c r="L42" s="182"/>
      <c r="M42" s="182">
        <f>'実質公債費比率（分子）の構造'!N$52</f>
        <v>6818</v>
      </c>
      <c r="N42" s="182"/>
      <c r="O42" s="182"/>
      <c r="P42" s="182">
        <f>'実質公債費比率（分子）の構造'!O$52</f>
        <v>6532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203</v>
      </c>
      <c r="C44" s="182"/>
      <c r="D44" s="182"/>
      <c r="E44" s="182">
        <f>'実質公債費比率（分子）の構造'!L$50</f>
        <v>193</v>
      </c>
      <c r="F44" s="182"/>
      <c r="G44" s="182"/>
      <c r="H44" s="182">
        <f>'実質公債費比率（分子）の構造'!M$50</f>
        <v>220</v>
      </c>
      <c r="I44" s="182"/>
      <c r="J44" s="182"/>
      <c r="K44" s="182">
        <f>'実質公債費比率（分子）の構造'!N$50</f>
        <v>219</v>
      </c>
      <c r="L44" s="182"/>
      <c r="M44" s="182"/>
      <c r="N44" s="182">
        <f>'実質公債費比率（分子）の構造'!O$50</f>
        <v>216</v>
      </c>
      <c r="O44" s="182"/>
      <c r="P44" s="182"/>
    </row>
    <row r="45" spans="1:16" x14ac:dyDescent="0.15">
      <c r="A45" s="182" t="s">
        <v>66</v>
      </c>
      <c r="B45" s="182">
        <f>'実質公債費比率（分子）の構造'!K$49</f>
        <v>78</v>
      </c>
      <c r="C45" s="182"/>
      <c r="D45" s="182"/>
      <c r="E45" s="182">
        <f>'実質公債費比率（分子）の構造'!L$49</f>
        <v>97</v>
      </c>
      <c r="F45" s="182"/>
      <c r="G45" s="182"/>
      <c r="H45" s="182">
        <f>'実質公債費比率（分子）の構造'!M$49</f>
        <v>100</v>
      </c>
      <c r="I45" s="182"/>
      <c r="J45" s="182"/>
      <c r="K45" s="182">
        <f>'実質公債費比率（分子）の構造'!N$49</f>
        <v>93</v>
      </c>
      <c r="L45" s="182"/>
      <c r="M45" s="182"/>
      <c r="N45" s="182">
        <f>'実質公債費比率（分子）の構造'!O$49</f>
        <v>97</v>
      </c>
      <c r="O45" s="182"/>
      <c r="P45" s="182"/>
    </row>
    <row r="46" spans="1:16" x14ac:dyDescent="0.15">
      <c r="A46" s="182" t="s">
        <v>67</v>
      </c>
      <c r="B46" s="182">
        <f>'実質公債費比率（分子）の構造'!K$48</f>
        <v>1499</v>
      </c>
      <c r="C46" s="182"/>
      <c r="D46" s="182"/>
      <c r="E46" s="182">
        <f>'実質公債費比率（分子）の構造'!L$48</f>
        <v>1455</v>
      </c>
      <c r="F46" s="182"/>
      <c r="G46" s="182"/>
      <c r="H46" s="182">
        <f>'実質公債費比率（分子）の構造'!M$48</f>
        <v>1420</v>
      </c>
      <c r="I46" s="182"/>
      <c r="J46" s="182"/>
      <c r="K46" s="182">
        <f>'実質公債費比率（分子）の構造'!N$48</f>
        <v>1482</v>
      </c>
      <c r="L46" s="182"/>
      <c r="M46" s="182"/>
      <c r="N46" s="182">
        <f>'実質公債費比率（分子）の構造'!O$48</f>
        <v>1248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5212</v>
      </c>
      <c r="C49" s="182"/>
      <c r="D49" s="182"/>
      <c r="E49" s="182">
        <f>'実質公債費比率（分子）の構造'!L$45</f>
        <v>5211</v>
      </c>
      <c r="F49" s="182"/>
      <c r="G49" s="182"/>
      <c r="H49" s="182">
        <f>'実質公債費比率（分子）の構造'!M$45</f>
        <v>5289</v>
      </c>
      <c r="I49" s="182"/>
      <c r="J49" s="182"/>
      <c r="K49" s="182">
        <f>'実質公債費比率（分子）の構造'!N$45</f>
        <v>5493</v>
      </c>
      <c r="L49" s="182"/>
      <c r="M49" s="182"/>
      <c r="N49" s="182">
        <f>'実質公債費比率（分子）の構造'!O$45</f>
        <v>5586</v>
      </c>
      <c r="O49" s="182"/>
      <c r="P49" s="182"/>
    </row>
    <row r="50" spans="1:16" x14ac:dyDescent="0.15">
      <c r="A50" s="182" t="s">
        <v>71</v>
      </c>
      <c r="B50" s="182" t="e">
        <f>NA()</f>
        <v>#N/A</v>
      </c>
      <c r="C50" s="182">
        <f>IF(ISNUMBER('実質公債費比率（分子）の構造'!K$53),'実質公債費比率（分子）の構造'!K$53,NA())</f>
        <v>358</v>
      </c>
      <c r="D50" s="182" t="e">
        <f>NA()</f>
        <v>#N/A</v>
      </c>
      <c r="E50" s="182" t="e">
        <f>NA()</f>
        <v>#N/A</v>
      </c>
      <c r="F50" s="182">
        <f>IF(ISNUMBER('実質公債費比率（分子）の構造'!L$53),'実質公債費比率（分子）の構造'!L$53,NA())</f>
        <v>202</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469</v>
      </c>
      <c r="M50" s="182" t="e">
        <f>NA()</f>
        <v>#N/A</v>
      </c>
      <c r="N50" s="182" t="e">
        <f>NA()</f>
        <v>#N/A</v>
      </c>
      <c r="O50" s="182">
        <f>IF(ISNUMBER('実質公債費比率（分子）の構造'!O$53),'実質公債費比率（分子）の構造'!O$53,NA())</f>
        <v>615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61951</v>
      </c>
      <c r="E56" s="181"/>
      <c r="F56" s="181"/>
      <c r="G56" s="181">
        <f>'将来負担比率（分子）の構造'!J$52</f>
        <v>61151</v>
      </c>
      <c r="H56" s="181"/>
      <c r="I56" s="181"/>
      <c r="J56" s="181">
        <f>'将来負担比率（分子）の構造'!K$52</f>
        <v>61266</v>
      </c>
      <c r="K56" s="181"/>
      <c r="L56" s="181"/>
      <c r="M56" s="181">
        <f>'将来負担比率（分子）の構造'!L$52</f>
        <v>60820</v>
      </c>
      <c r="N56" s="181"/>
      <c r="O56" s="181"/>
      <c r="P56" s="181">
        <f>'将来負担比率（分子）の構造'!M$52</f>
        <v>59662</v>
      </c>
    </row>
    <row r="57" spans="1:16" x14ac:dyDescent="0.15">
      <c r="A57" s="181" t="s">
        <v>42</v>
      </c>
      <c r="B57" s="181"/>
      <c r="C57" s="181"/>
      <c r="D57" s="181">
        <f>'将来負担比率（分子）の構造'!I$51</f>
        <v>23067</v>
      </c>
      <c r="E57" s="181"/>
      <c r="F57" s="181"/>
      <c r="G57" s="181">
        <f>'将来負担比率（分子）の構造'!J$51</f>
        <v>23108</v>
      </c>
      <c r="H57" s="181"/>
      <c r="I57" s="181"/>
      <c r="J57" s="181">
        <f>'将来負担比率（分子）の構造'!K$51</f>
        <v>21859</v>
      </c>
      <c r="K57" s="181"/>
      <c r="L57" s="181"/>
      <c r="M57" s="181">
        <f>'将来負担比率（分子）の構造'!L$51</f>
        <v>18598</v>
      </c>
      <c r="N57" s="181"/>
      <c r="O57" s="181"/>
      <c r="P57" s="181">
        <f>'将来負担比率（分子）の構造'!M$51</f>
        <v>17140</v>
      </c>
    </row>
    <row r="58" spans="1:16" x14ac:dyDescent="0.15">
      <c r="A58" s="181" t="s">
        <v>41</v>
      </c>
      <c r="B58" s="181"/>
      <c r="C58" s="181"/>
      <c r="D58" s="181">
        <f>'将来負担比率（分子）の構造'!I$50</f>
        <v>13094</v>
      </c>
      <c r="E58" s="181"/>
      <c r="F58" s="181"/>
      <c r="G58" s="181">
        <f>'将来負担比率（分子）の構造'!J$50</f>
        <v>15196</v>
      </c>
      <c r="H58" s="181"/>
      <c r="I58" s="181"/>
      <c r="J58" s="181">
        <f>'将来負担比率（分子）の構造'!K$50</f>
        <v>15972</v>
      </c>
      <c r="K58" s="181"/>
      <c r="L58" s="181"/>
      <c r="M58" s="181">
        <f>'将来負担比率（分子）の構造'!L$50</f>
        <v>12003</v>
      </c>
      <c r="N58" s="181"/>
      <c r="O58" s="181"/>
      <c r="P58" s="181">
        <f>'将来負担比率（分子）の構造'!M$50</f>
        <v>12771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3164</v>
      </c>
      <c r="C61" s="181"/>
      <c r="D61" s="181"/>
      <c r="E61" s="181">
        <f>'将来負担比率（分子）の構造'!J$46</f>
        <v>2512</v>
      </c>
      <c r="F61" s="181"/>
      <c r="G61" s="181"/>
      <c r="H61" s="181">
        <f>'将来負担比率（分子）の構造'!K$46</f>
        <v>2000</v>
      </c>
      <c r="I61" s="181"/>
      <c r="J61" s="181"/>
      <c r="K61" s="181">
        <f>'将来負担比率（分子）の構造'!L$46</f>
        <v>1580</v>
      </c>
      <c r="L61" s="181"/>
      <c r="M61" s="181"/>
      <c r="N61" s="181">
        <f>'将来負担比率（分子）の構造'!M$46</f>
        <v>586</v>
      </c>
      <c r="O61" s="181"/>
      <c r="P61" s="181"/>
    </row>
    <row r="62" spans="1:16" x14ac:dyDescent="0.15">
      <c r="A62" s="181" t="s">
        <v>35</v>
      </c>
      <c r="B62" s="181">
        <f>'将来負担比率（分子）の構造'!I$45</f>
        <v>8023</v>
      </c>
      <c r="C62" s="181"/>
      <c r="D62" s="181"/>
      <c r="E62" s="181">
        <f>'将来負担比率（分子）の構造'!J$45</f>
        <v>8180</v>
      </c>
      <c r="F62" s="181"/>
      <c r="G62" s="181"/>
      <c r="H62" s="181">
        <f>'将来負担比率（分子）の構造'!K$45</f>
        <v>8269</v>
      </c>
      <c r="I62" s="181"/>
      <c r="J62" s="181"/>
      <c r="K62" s="181">
        <f>'将来負担比率（分子）の構造'!L$45</f>
        <v>8573</v>
      </c>
      <c r="L62" s="181"/>
      <c r="M62" s="181"/>
      <c r="N62" s="181">
        <f>'将来負担比率（分子）の構造'!M$45</f>
        <v>8667</v>
      </c>
      <c r="O62" s="181"/>
      <c r="P62" s="181"/>
    </row>
    <row r="63" spans="1:16" x14ac:dyDescent="0.15">
      <c r="A63" s="181" t="s">
        <v>34</v>
      </c>
      <c r="B63" s="181">
        <f>'将来負担比率（分子）の構造'!I$44</f>
        <v>885</v>
      </c>
      <c r="C63" s="181"/>
      <c r="D63" s="181"/>
      <c r="E63" s="181">
        <f>'将来負担比率（分子）の構造'!J$44</f>
        <v>932</v>
      </c>
      <c r="F63" s="181"/>
      <c r="G63" s="181"/>
      <c r="H63" s="181">
        <f>'将来負担比率（分子）の構造'!K$44</f>
        <v>990</v>
      </c>
      <c r="I63" s="181"/>
      <c r="J63" s="181"/>
      <c r="K63" s="181">
        <f>'将来負担比率（分子）の構造'!L$44</f>
        <v>1056</v>
      </c>
      <c r="L63" s="181"/>
      <c r="M63" s="181"/>
      <c r="N63" s="181">
        <f>'将来負担比率（分子）の構造'!M$44</f>
        <v>1340</v>
      </c>
      <c r="O63" s="181"/>
      <c r="P63" s="181"/>
    </row>
    <row r="64" spans="1:16" x14ac:dyDescent="0.15">
      <c r="A64" s="181" t="s">
        <v>33</v>
      </c>
      <c r="B64" s="181">
        <f>'将来負担比率（分子）の構造'!I$43</f>
        <v>20193</v>
      </c>
      <c r="C64" s="181"/>
      <c r="D64" s="181"/>
      <c r="E64" s="181">
        <f>'将来負担比率（分子）の構造'!J$43</f>
        <v>19710</v>
      </c>
      <c r="F64" s="181"/>
      <c r="G64" s="181"/>
      <c r="H64" s="181">
        <f>'将来負担比率（分子）の構造'!K$43</f>
        <v>19054</v>
      </c>
      <c r="I64" s="181"/>
      <c r="J64" s="181"/>
      <c r="K64" s="181">
        <f>'将来負担比率（分子）の構造'!L$43</f>
        <v>18092</v>
      </c>
      <c r="L64" s="181"/>
      <c r="M64" s="181"/>
      <c r="N64" s="181">
        <f>'将来負担比率（分子）の構造'!M$43</f>
        <v>16486</v>
      </c>
      <c r="O64" s="181"/>
      <c r="P64" s="181"/>
    </row>
    <row r="65" spans="1:16" x14ac:dyDescent="0.15">
      <c r="A65" s="181" t="s">
        <v>32</v>
      </c>
      <c r="B65" s="181">
        <f>'将来負担比率（分子）の構造'!I$42</f>
        <v>4986</v>
      </c>
      <c r="C65" s="181"/>
      <c r="D65" s="181"/>
      <c r="E65" s="181">
        <f>'将来負担比率（分子）の構造'!J$42</f>
        <v>4648</v>
      </c>
      <c r="F65" s="181"/>
      <c r="G65" s="181"/>
      <c r="H65" s="181">
        <f>'将来負担比率（分子）の構造'!K$42</f>
        <v>4411</v>
      </c>
      <c r="I65" s="181"/>
      <c r="J65" s="181"/>
      <c r="K65" s="181">
        <f>'将来負担比率（分子）の構造'!L$42</f>
        <v>3506</v>
      </c>
      <c r="L65" s="181"/>
      <c r="M65" s="181"/>
      <c r="N65" s="181">
        <f>'将来負担比率（分子）の構造'!M$42</f>
        <v>3257</v>
      </c>
      <c r="O65" s="181"/>
      <c r="P65" s="181"/>
    </row>
    <row r="66" spans="1:16" x14ac:dyDescent="0.15">
      <c r="A66" s="181" t="s">
        <v>31</v>
      </c>
      <c r="B66" s="181">
        <f>'将来負担比率（分子）の構造'!I$41</f>
        <v>65555</v>
      </c>
      <c r="C66" s="181"/>
      <c r="D66" s="181"/>
      <c r="E66" s="181">
        <f>'将来負担比率（分子）の構造'!J$41</f>
        <v>65207</v>
      </c>
      <c r="F66" s="181"/>
      <c r="G66" s="181"/>
      <c r="H66" s="181">
        <f>'将来負担比率（分子）の構造'!K$41</f>
        <v>67506</v>
      </c>
      <c r="I66" s="181"/>
      <c r="J66" s="181"/>
      <c r="K66" s="181">
        <f>'将来負担比率（分子）の構造'!L$41</f>
        <v>69823</v>
      </c>
      <c r="L66" s="181"/>
      <c r="M66" s="181"/>
      <c r="N66" s="181">
        <f>'将来負担比率（分子）の構造'!M$41</f>
        <v>69356</v>
      </c>
      <c r="O66" s="181"/>
      <c r="P66" s="181"/>
    </row>
    <row r="67" spans="1:16" x14ac:dyDescent="0.15">
      <c r="A67" s="181" t="s">
        <v>75</v>
      </c>
      <c r="B67" s="181" t="e">
        <f>NA()</f>
        <v>#N/A</v>
      </c>
      <c r="C67" s="181">
        <f>IF(ISNUMBER('将来負担比率（分子）の構造'!I$53), IF('将来負担比率（分子）の構造'!I$53 &lt; 0, 0, '将来負担比率（分子）の構造'!I$53), NA())</f>
        <v>4694</v>
      </c>
      <c r="D67" s="181" t="e">
        <f>NA()</f>
        <v>#N/A</v>
      </c>
      <c r="E67" s="181" t="e">
        <f>NA()</f>
        <v>#N/A</v>
      </c>
      <c r="F67" s="181">
        <f>IF(ISNUMBER('将来負担比率（分子）の構造'!J$53), IF('将来負担比率（分子）の構造'!J$53 &lt; 0, 0, '将来負担比率（分子）の構造'!J$53), NA())</f>
        <v>1733</v>
      </c>
      <c r="G67" s="181" t="e">
        <f>NA()</f>
        <v>#N/A</v>
      </c>
      <c r="H67" s="181" t="e">
        <f>NA()</f>
        <v>#N/A</v>
      </c>
      <c r="I67" s="181">
        <f>IF(ISNUMBER('将来負担比率（分子）の構造'!K$53), IF('将来負担比率（分子）の構造'!K$53 &lt; 0, 0, '将来負担比率（分子）の構造'!K$53), NA())</f>
        <v>3134</v>
      </c>
      <c r="J67" s="181" t="e">
        <f>NA()</f>
        <v>#N/A</v>
      </c>
      <c r="K67" s="181" t="e">
        <f>NA()</f>
        <v>#N/A</v>
      </c>
      <c r="L67" s="181">
        <f>IF(ISNUMBER('将来負担比率（分子）の構造'!L$53), IF('将来負担比率（分子）の構造'!L$53 &lt; 0, 0, '将来負担比率（分子）の構造'!L$53), NA())</f>
        <v>11209</v>
      </c>
      <c r="M67" s="181" t="e">
        <f>NA()</f>
        <v>#N/A</v>
      </c>
      <c r="N67" s="181" t="e">
        <f>NA()</f>
        <v>#N/A</v>
      </c>
      <c r="O67" s="181">
        <f>IF(ISNUMBER('将来負担比率（分子）の構造'!M$53), IF('将来負担比率（分子）の構造'!M$53 &lt; 0, 0, '将来負担比率（分子）の構造'!M$53), NA())</f>
        <v>10120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5542</v>
      </c>
      <c r="C72" s="185">
        <f>基金残高に係る経年分析!G55</f>
        <v>5352</v>
      </c>
      <c r="D72" s="185">
        <f>基金残高に係る経年分析!H55</f>
        <v>5644</v>
      </c>
    </row>
    <row r="73" spans="1:16" x14ac:dyDescent="0.15">
      <c r="A73" s="184" t="s">
        <v>78</v>
      </c>
      <c r="B73" s="185">
        <f>基金残高に係る経年分析!F56</f>
        <v>1057</v>
      </c>
      <c r="C73" s="185">
        <f>基金残高に係る経年分析!G56</f>
        <v>1148</v>
      </c>
      <c r="D73" s="185">
        <f>基金残高に係る経年分析!H56</f>
        <v>875</v>
      </c>
    </row>
    <row r="74" spans="1:16" x14ac:dyDescent="0.15">
      <c r="A74" s="184" t="s">
        <v>79</v>
      </c>
      <c r="B74" s="185">
        <f>基金残高に係る経年分析!F57</f>
        <v>7137</v>
      </c>
      <c r="C74" s="185">
        <f>基金残高に係る経年分析!G57</f>
        <v>3060</v>
      </c>
      <c r="D74" s="185">
        <f>基金残高に係る経年分析!H57</f>
        <v>3506</v>
      </c>
    </row>
  </sheetData>
  <sheetProtection algorithmName="SHA-512" hashValue="sPUmE0pHD/TS1DipyxRiotMNPAmRqFm5QFQajpZ/B0c32QgCQU2/WmLz10c4BBNPqWvmc8/8yISZ7x+mm6rMTw==" saltValue="VpNNfw8Go4ajvOcwSP1I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27282939</v>
      </c>
      <c r="S5" s="675"/>
      <c r="T5" s="675"/>
      <c r="U5" s="675"/>
      <c r="V5" s="675"/>
      <c r="W5" s="675"/>
      <c r="X5" s="675"/>
      <c r="Y5" s="676"/>
      <c r="Z5" s="677">
        <v>34.1</v>
      </c>
      <c r="AA5" s="677"/>
      <c r="AB5" s="677"/>
      <c r="AC5" s="677"/>
      <c r="AD5" s="678">
        <v>25118209</v>
      </c>
      <c r="AE5" s="678"/>
      <c r="AF5" s="678"/>
      <c r="AG5" s="678"/>
      <c r="AH5" s="678"/>
      <c r="AI5" s="678"/>
      <c r="AJ5" s="678"/>
      <c r="AK5" s="678"/>
      <c r="AL5" s="679">
        <v>73.400000000000006</v>
      </c>
      <c r="AM5" s="680"/>
      <c r="AN5" s="680"/>
      <c r="AO5" s="681"/>
      <c r="AP5" s="671" t="s">
        <v>227</v>
      </c>
      <c r="AQ5" s="672"/>
      <c r="AR5" s="672"/>
      <c r="AS5" s="672"/>
      <c r="AT5" s="672"/>
      <c r="AU5" s="672"/>
      <c r="AV5" s="672"/>
      <c r="AW5" s="672"/>
      <c r="AX5" s="672"/>
      <c r="AY5" s="672"/>
      <c r="AZ5" s="672"/>
      <c r="BA5" s="672"/>
      <c r="BB5" s="672"/>
      <c r="BC5" s="672"/>
      <c r="BD5" s="672"/>
      <c r="BE5" s="672"/>
      <c r="BF5" s="673"/>
      <c r="BG5" s="685">
        <v>25118209</v>
      </c>
      <c r="BH5" s="686"/>
      <c r="BI5" s="686"/>
      <c r="BJ5" s="686"/>
      <c r="BK5" s="686"/>
      <c r="BL5" s="686"/>
      <c r="BM5" s="686"/>
      <c r="BN5" s="687"/>
      <c r="BO5" s="688">
        <v>92.1</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575309</v>
      </c>
      <c r="S6" s="686"/>
      <c r="T6" s="686"/>
      <c r="U6" s="686"/>
      <c r="V6" s="686"/>
      <c r="W6" s="686"/>
      <c r="X6" s="686"/>
      <c r="Y6" s="687"/>
      <c r="Z6" s="688">
        <v>0.7</v>
      </c>
      <c r="AA6" s="688"/>
      <c r="AB6" s="688"/>
      <c r="AC6" s="688"/>
      <c r="AD6" s="689">
        <v>575309</v>
      </c>
      <c r="AE6" s="689"/>
      <c r="AF6" s="689"/>
      <c r="AG6" s="689"/>
      <c r="AH6" s="689"/>
      <c r="AI6" s="689"/>
      <c r="AJ6" s="689"/>
      <c r="AK6" s="689"/>
      <c r="AL6" s="690">
        <v>1.7</v>
      </c>
      <c r="AM6" s="691"/>
      <c r="AN6" s="691"/>
      <c r="AO6" s="692"/>
      <c r="AP6" s="682" t="s">
        <v>233</v>
      </c>
      <c r="AQ6" s="683"/>
      <c r="AR6" s="683"/>
      <c r="AS6" s="683"/>
      <c r="AT6" s="683"/>
      <c r="AU6" s="683"/>
      <c r="AV6" s="683"/>
      <c r="AW6" s="683"/>
      <c r="AX6" s="683"/>
      <c r="AY6" s="683"/>
      <c r="AZ6" s="683"/>
      <c r="BA6" s="683"/>
      <c r="BB6" s="683"/>
      <c r="BC6" s="683"/>
      <c r="BD6" s="683"/>
      <c r="BE6" s="683"/>
      <c r="BF6" s="684"/>
      <c r="BG6" s="685">
        <v>25118209</v>
      </c>
      <c r="BH6" s="686"/>
      <c r="BI6" s="686"/>
      <c r="BJ6" s="686"/>
      <c r="BK6" s="686"/>
      <c r="BL6" s="686"/>
      <c r="BM6" s="686"/>
      <c r="BN6" s="687"/>
      <c r="BO6" s="688">
        <v>92.1</v>
      </c>
      <c r="BP6" s="688"/>
      <c r="BQ6" s="688"/>
      <c r="BR6" s="688"/>
      <c r="BS6" s="689" t="s">
        <v>234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351165</v>
      </c>
      <c r="CS6" s="686"/>
      <c r="CT6" s="686"/>
      <c r="CU6" s="686"/>
      <c r="CV6" s="686"/>
      <c r="CW6" s="686"/>
      <c r="CX6" s="686"/>
      <c r="CY6" s="687"/>
      <c r="CZ6" s="679">
        <v>0.5</v>
      </c>
      <c r="DA6" s="680"/>
      <c r="DB6" s="680"/>
      <c r="DC6" s="699"/>
      <c r="DD6" s="694" t="s">
        <v>138</v>
      </c>
      <c r="DE6" s="686"/>
      <c r="DF6" s="686"/>
      <c r="DG6" s="686"/>
      <c r="DH6" s="686"/>
      <c r="DI6" s="686"/>
      <c r="DJ6" s="686"/>
      <c r="DK6" s="686"/>
      <c r="DL6" s="686"/>
      <c r="DM6" s="686"/>
      <c r="DN6" s="686"/>
      <c r="DO6" s="686"/>
      <c r="DP6" s="687"/>
      <c r="DQ6" s="694">
        <v>351165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25787</v>
      </c>
      <c r="S7" s="686"/>
      <c r="T7" s="686"/>
      <c r="U7" s="686"/>
      <c r="V7" s="686"/>
      <c r="W7" s="686"/>
      <c r="X7" s="686"/>
      <c r="Y7" s="687"/>
      <c r="Z7" s="688">
        <v>0</v>
      </c>
      <c r="AA7" s="688"/>
      <c r="AB7" s="688"/>
      <c r="AC7" s="688"/>
      <c r="AD7" s="689">
        <v>25787</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10963695</v>
      </c>
      <c r="BH7" s="686"/>
      <c r="BI7" s="686"/>
      <c r="BJ7" s="686"/>
      <c r="BK7" s="686"/>
      <c r="BL7" s="686"/>
      <c r="BM7" s="686"/>
      <c r="BN7" s="687"/>
      <c r="BO7" s="688">
        <v>40.200000000000003</v>
      </c>
      <c r="BP7" s="688"/>
      <c r="BQ7" s="688"/>
      <c r="BR7" s="688"/>
      <c r="BS7" s="689" t="s">
        <v>228</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23358495</v>
      </c>
      <c r="CS7" s="686"/>
      <c r="CT7" s="686"/>
      <c r="CU7" s="686"/>
      <c r="CV7" s="686"/>
      <c r="CW7" s="686"/>
      <c r="CX7" s="686"/>
      <c r="CY7" s="687"/>
      <c r="CZ7" s="688">
        <v>30.2</v>
      </c>
      <c r="DA7" s="688"/>
      <c r="DB7" s="688"/>
      <c r="DC7" s="688"/>
      <c r="DD7" s="694">
        <v>844857</v>
      </c>
      <c r="DE7" s="686"/>
      <c r="DF7" s="686"/>
      <c r="DG7" s="686"/>
      <c r="DH7" s="686"/>
      <c r="DI7" s="686"/>
      <c r="DJ7" s="686"/>
      <c r="DK7" s="686"/>
      <c r="DL7" s="686"/>
      <c r="DM7" s="686"/>
      <c r="DN7" s="686"/>
      <c r="DO7" s="686"/>
      <c r="DP7" s="687"/>
      <c r="DQ7" s="694">
        <v>4934479</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97151</v>
      </c>
      <c r="S8" s="686"/>
      <c r="T8" s="686"/>
      <c r="U8" s="686"/>
      <c r="V8" s="686"/>
      <c r="W8" s="686"/>
      <c r="X8" s="686"/>
      <c r="Y8" s="687"/>
      <c r="Z8" s="688">
        <v>0.1</v>
      </c>
      <c r="AA8" s="688"/>
      <c r="AB8" s="688"/>
      <c r="AC8" s="688"/>
      <c r="AD8" s="689">
        <v>97151</v>
      </c>
      <c r="AE8" s="689"/>
      <c r="AF8" s="689"/>
      <c r="AG8" s="689"/>
      <c r="AH8" s="689"/>
      <c r="AI8" s="689"/>
      <c r="AJ8" s="689"/>
      <c r="AK8" s="689"/>
      <c r="AL8" s="690">
        <v>0.3</v>
      </c>
      <c r="AM8" s="691"/>
      <c r="AN8" s="691"/>
      <c r="AO8" s="692"/>
      <c r="AP8" s="682" t="s">
        <v>240</v>
      </c>
      <c r="AQ8" s="683"/>
      <c r="AR8" s="683"/>
      <c r="AS8" s="683"/>
      <c r="AT8" s="683"/>
      <c r="AU8" s="683"/>
      <c r="AV8" s="683"/>
      <c r="AW8" s="683"/>
      <c r="AX8" s="683"/>
      <c r="AY8" s="683"/>
      <c r="AZ8" s="683"/>
      <c r="BA8" s="683"/>
      <c r="BB8" s="683"/>
      <c r="BC8" s="683"/>
      <c r="BD8" s="683"/>
      <c r="BE8" s="683"/>
      <c r="BF8" s="684"/>
      <c r="BG8" s="685">
        <v>287019</v>
      </c>
      <c r="BH8" s="686"/>
      <c r="BI8" s="686"/>
      <c r="BJ8" s="686"/>
      <c r="BK8" s="686"/>
      <c r="BL8" s="686"/>
      <c r="BM8" s="686"/>
      <c r="BN8" s="687"/>
      <c r="BO8" s="688">
        <v>1.1000000000000001</v>
      </c>
      <c r="BP8" s="688"/>
      <c r="BQ8" s="688"/>
      <c r="BR8" s="688"/>
      <c r="BS8" s="694" t="s">
        <v>234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21602240</v>
      </c>
      <c r="CS8" s="686"/>
      <c r="CT8" s="686"/>
      <c r="CU8" s="686"/>
      <c r="CV8" s="686"/>
      <c r="CW8" s="686"/>
      <c r="CX8" s="686"/>
      <c r="CY8" s="687"/>
      <c r="CZ8" s="688">
        <v>27.9</v>
      </c>
      <c r="DA8" s="688"/>
      <c r="DB8" s="688"/>
      <c r="DC8" s="688"/>
      <c r="DD8" s="694">
        <v>651589</v>
      </c>
      <c r="DE8" s="686"/>
      <c r="DF8" s="686"/>
      <c r="DG8" s="686"/>
      <c r="DH8" s="686"/>
      <c r="DI8" s="686"/>
      <c r="DJ8" s="686"/>
      <c r="DK8" s="686"/>
      <c r="DL8" s="686"/>
      <c r="DM8" s="686"/>
      <c r="DN8" s="686"/>
      <c r="DO8" s="686"/>
      <c r="DP8" s="687"/>
      <c r="DQ8" s="694">
        <v>11054272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113350</v>
      </c>
      <c r="S9" s="686"/>
      <c r="T9" s="686"/>
      <c r="U9" s="686"/>
      <c r="V9" s="686"/>
      <c r="W9" s="686"/>
      <c r="X9" s="686"/>
      <c r="Y9" s="687"/>
      <c r="Z9" s="688">
        <v>0.1</v>
      </c>
      <c r="AA9" s="688"/>
      <c r="AB9" s="688"/>
      <c r="AC9" s="688"/>
      <c r="AD9" s="689">
        <v>113350</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9136948</v>
      </c>
      <c r="BH9" s="686"/>
      <c r="BI9" s="686"/>
      <c r="BJ9" s="686"/>
      <c r="BK9" s="686"/>
      <c r="BL9" s="686"/>
      <c r="BM9" s="686"/>
      <c r="BN9" s="687"/>
      <c r="BO9" s="688">
        <v>33.5</v>
      </c>
      <c r="BP9" s="688"/>
      <c r="BQ9" s="688"/>
      <c r="BR9" s="688"/>
      <c r="BS9" s="694" t="s">
        <v>234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4282194</v>
      </c>
      <c r="CS9" s="686"/>
      <c r="CT9" s="686"/>
      <c r="CU9" s="686"/>
      <c r="CV9" s="686"/>
      <c r="CW9" s="686"/>
      <c r="CX9" s="686"/>
      <c r="CY9" s="687"/>
      <c r="CZ9" s="688">
        <v>5.5</v>
      </c>
      <c r="DA9" s="688"/>
      <c r="DB9" s="688"/>
      <c r="DC9" s="688"/>
      <c r="DD9" s="694">
        <v>333510</v>
      </c>
      <c r="DE9" s="686"/>
      <c r="DF9" s="686"/>
      <c r="DG9" s="686"/>
      <c r="DH9" s="686"/>
      <c r="DI9" s="686"/>
      <c r="DJ9" s="686"/>
      <c r="DK9" s="686"/>
      <c r="DL9" s="686"/>
      <c r="DM9" s="686"/>
      <c r="DN9" s="686"/>
      <c r="DO9" s="686"/>
      <c r="DP9" s="687"/>
      <c r="DQ9" s="694">
        <v>3500738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138</v>
      </c>
      <c r="AA10" s="688"/>
      <c r="AB10" s="688"/>
      <c r="AC10" s="688"/>
      <c r="AD10" s="689" t="s">
        <v>228</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450902</v>
      </c>
      <c r="BH10" s="686"/>
      <c r="BI10" s="686"/>
      <c r="BJ10" s="686"/>
      <c r="BK10" s="686"/>
      <c r="BL10" s="686"/>
      <c r="BM10" s="686"/>
      <c r="BN10" s="687"/>
      <c r="BO10" s="688">
        <v>1.7</v>
      </c>
      <c r="BP10" s="688"/>
      <c r="BQ10" s="688"/>
      <c r="BR10" s="688"/>
      <c r="BS10" s="694" t="s">
        <v>234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110450</v>
      </c>
      <c r="CS10" s="686"/>
      <c r="CT10" s="686"/>
      <c r="CU10" s="686"/>
      <c r="CV10" s="686"/>
      <c r="CW10" s="686"/>
      <c r="CX10" s="686"/>
      <c r="CY10" s="687"/>
      <c r="CZ10" s="688">
        <v>0.1</v>
      </c>
      <c r="DA10" s="688"/>
      <c r="DB10" s="688"/>
      <c r="DC10" s="688"/>
      <c r="DD10" s="694">
        <v>1895</v>
      </c>
      <c r="DE10" s="686"/>
      <c r="DF10" s="686"/>
      <c r="DG10" s="686"/>
      <c r="DH10" s="686"/>
      <c r="DI10" s="686"/>
      <c r="DJ10" s="686"/>
      <c r="DK10" s="686"/>
      <c r="DL10" s="686"/>
      <c r="DM10" s="686"/>
      <c r="DN10" s="686"/>
      <c r="DO10" s="686"/>
      <c r="DP10" s="687"/>
      <c r="DQ10" s="694">
        <v>108162</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3623542</v>
      </c>
      <c r="S11" s="686"/>
      <c r="T11" s="686"/>
      <c r="U11" s="686"/>
      <c r="V11" s="686"/>
      <c r="W11" s="686"/>
      <c r="X11" s="686"/>
      <c r="Y11" s="687"/>
      <c r="Z11" s="690">
        <v>4.5</v>
      </c>
      <c r="AA11" s="691"/>
      <c r="AB11" s="691"/>
      <c r="AC11" s="703"/>
      <c r="AD11" s="694">
        <v>3623542</v>
      </c>
      <c r="AE11" s="686"/>
      <c r="AF11" s="686"/>
      <c r="AG11" s="686"/>
      <c r="AH11" s="686"/>
      <c r="AI11" s="686"/>
      <c r="AJ11" s="686"/>
      <c r="AK11" s="687"/>
      <c r="AL11" s="690">
        <v>10.6</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1088826</v>
      </c>
      <c r="BH11" s="686"/>
      <c r="BI11" s="686"/>
      <c r="BJ11" s="686"/>
      <c r="BK11" s="686"/>
      <c r="BL11" s="686"/>
      <c r="BM11" s="686"/>
      <c r="BN11" s="687"/>
      <c r="BO11" s="688">
        <v>4</v>
      </c>
      <c r="BP11" s="688"/>
      <c r="BQ11" s="688"/>
      <c r="BR11" s="688"/>
      <c r="BS11" s="694" t="s">
        <v>138</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1014777</v>
      </c>
      <c r="CS11" s="686"/>
      <c r="CT11" s="686"/>
      <c r="CU11" s="686"/>
      <c r="CV11" s="686"/>
      <c r="CW11" s="686"/>
      <c r="CX11" s="686"/>
      <c r="CY11" s="687"/>
      <c r="CZ11" s="688">
        <v>1.3</v>
      </c>
      <c r="DA11" s="688"/>
      <c r="DB11" s="688"/>
      <c r="DC11" s="688"/>
      <c r="DD11" s="694">
        <v>535567</v>
      </c>
      <c r="DE11" s="686"/>
      <c r="DF11" s="686"/>
      <c r="DG11" s="686"/>
      <c r="DH11" s="686"/>
      <c r="DI11" s="686"/>
      <c r="DJ11" s="686"/>
      <c r="DK11" s="686"/>
      <c r="DL11" s="686"/>
      <c r="DM11" s="686"/>
      <c r="DN11" s="686"/>
      <c r="DO11" s="686"/>
      <c r="DP11" s="687"/>
      <c r="DQ11" s="694">
        <v>630816</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22718</v>
      </c>
      <c r="S12" s="686"/>
      <c r="T12" s="686"/>
      <c r="U12" s="686"/>
      <c r="V12" s="686"/>
      <c r="W12" s="686"/>
      <c r="X12" s="686"/>
      <c r="Y12" s="687"/>
      <c r="Z12" s="688">
        <v>0</v>
      </c>
      <c r="AA12" s="688"/>
      <c r="AB12" s="688"/>
      <c r="AC12" s="688"/>
      <c r="AD12" s="689">
        <v>22718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12755196</v>
      </c>
      <c r="BH12" s="686"/>
      <c r="BI12" s="686"/>
      <c r="BJ12" s="686"/>
      <c r="BK12" s="686"/>
      <c r="BL12" s="686"/>
      <c r="BM12" s="686"/>
      <c r="BN12" s="687"/>
      <c r="BO12" s="688">
        <v>46.8</v>
      </c>
      <c r="BP12" s="688"/>
      <c r="BQ12" s="688"/>
      <c r="BR12" s="688"/>
      <c r="BS12" s="694" t="s">
        <v>138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3187389</v>
      </c>
      <c r="CS12" s="686"/>
      <c r="CT12" s="686"/>
      <c r="CU12" s="686"/>
      <c r="CV12" s="686"/>
      <c r="CW12" s="686"/>
      <c r="CX12" s="686"/>
      <c r="CY12" s="687"/>
      <c r="CZ12" s="688">
        <v>4.0999999999999996</v>
      </c>
      <c r="DA12" s="688"/>
      <c r="DB12" s="688"/>
      <c r="DC12" s="688"/>
      <c r="DD12" s="694">
        <v>6159</v>
      </c>
      <c r="DE12" s="686"/>
      <c r="DF12" s="686"/>
      <c r="DG12" s="686"/>
      <c r="DH12" s="686"/>
      <c r="DI12" s="686"/>
      <c r="DJ12" s="686"/>
      <c r="DK12" s="686"/>
      <c r="DL12" s="686"/>
      <c r="DM12" s="686"/>
      <c r="DN12" s="686"/>
      <c r="DO12" s="686"/>
      <c r="DP12" s="687"/>
      <c r="DQ12" s="694">
        <v>2064287</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255</v>
      </c>
      <c r="S13" s="686"/>
      <c r="T13" s="686"/>
      <c r="U13" s="686"/>
      <c r="V13" s="686"/>
      <c r="W13" s="686"/>
      <c r="X13" s="686"/>
      <c r="Y13" s="687"/>
      <c r="Z13" s="688" t="s">
        <v>234</v>
      </c>
      <c r="AA13" s="688"/>
      <c r="AB13" s="688"/>
      <c r="AC13" s="688"/>
      <c r="AD13" s="689" t="s">
        <v>138</v>
      </c>
      <c r="AE13" s="689"/>
      <c r="AF13" s="689"/>
      <c r="AG13" s="689"/>
      <c r="AH13" s="689"/>
      <c r="AI13" s="689"/>
      <c r="AJ13" s="689"/>
      <c r="AK13" s="689"/>
      <c r="AL13" s="690" t="s">
        <v>234</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12746103</v>
      </c>
      <c r="BH13" s="686"/>
      <c r="BI13" s="686"/>
      <c r="BJ13" s="686"/>
      <c r="BK13" s="686"/>
      <c r="BL13" s="686"/>
      <c r="BM13" s="686"/>
      <c r="BN13" s="687"/>
      <c r="BO13" s="688">
        <v>46.7</v>
      </c>
      <c r="BP13" s="688"/>
      <c r="BQ13" s="688"/>
      <c r="BR13" s="688"/>
      <c r="BS13" s="694" t="s">
        <v>138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6754037</v>
      </c>
      <c r="CS13" s="686"/>
      <c r="CT13" s="686"/>
      <c r="CU13" s="686"/>
      <c r="CV13" s="686"/>
      <c r="CW13" s="686"/>
      <c r="CX13" s="686"/>
      <c r="CY13" s="687"/>
      <c r="CZ13" s="688">
        <v>8.6999999999999993</v>
      </c>
      <c r="DA13" s="688"/>
      <c r="DB13" s="688"/>
      <c r="DC13" s="688"/>
      <c r="DD13" s="694">
        <v>2301143</v>
      </c>
      <c r="DE13" s="686"/>
      <c r="DF13" s="686"/>
      <c r="DG13" s="686"/>
      <c r="DH13" s="686"/>
      <c r="DI13" s="686"/>
      <c r="DJ13" s="686"/>
      <c r="DK13" s="686"/>
      <c r="DL13" s="686"/>
      <c r="DM13" s="686"/>
      <c r="DN13" s="686"/>
      <c r="DO13" s="686"/>
      <c r="DP13" s="687"/>
      <c r="DQ13" s="694">
        <v>4681601</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138</v>
      </c>
      <c r="AA14" s="688"/>
      <c r="AB14" s="688"/>
      <c r="AC14" s="688"/>
      <c r="AD14" s="689" t="s">
        <v>234</v>
      </c>
      <c r="AE14" s="689"/>
      <c r="AF14" s="689"/>
      <c r="AG14" s="689"/>
      <c r="AH14" s="689"/>
      <c r="AI14" s="689"/>
      <c r="AJ14" s="689"/>
      <c r="AK14" s="689"/>
      <c r="AL14" s="690" t="s">
        <v>255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426364</v>
      </c>
      <c r="BH14" s="686"/>
      <c r="BI14" s="686"/>
      <c r="BJ14" s="686"/>
      <c r="BK14" s="686"/>
      <c r="BL14" s="686"/>
      <c r="BM14" s="686"/>
      <c r="BN14" s="687"/>
      <c r="BO14" s="688">
        <v>1.6</v>
      </c>
      <c r="BP14" s="688"/>
      <c r="BQ14" s="688"/>
      <c r="BR14" s="688"/>
      <c r="BS14" s="694" t="s">
        <v>234</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1992634</v>
      </c>
      <c r="CS14" s="686"/>
      <c r="CT14" s="686"/>
      <c r="CU14" s="686"/>
      <c r="CV14" s="686"/>
      <c r="CW14" s="686"/>
      <c r="CX14" s="686"/>
      <c r="CY14" s="687"/>
      <c r="CZ14" s="688">
        <v>2.6</v>
      </c>
      <c r="DA14" s="688"/>
      <c r="DB14" s="688"/>
      <c r="DC14" s="688"/>
      <c r="DD14" s="694">
        <v>68687</v>
      </c>
      <c r="DE14" s="686"/>
      <c r="DF14" s="686"/>
      <c r="DG14" s="686"/>
      <c r="DH14" s="686"/>
      <c r="DI14" s="686"/>
      <c r="DJ14" s="686"/>
      <c r="DK14" s="686"/>
      <c r="DL14" s="686"/>
      <c r="DM14" s="686"/>
      <c r="DN14" s="686"/>
      <c r="DO14" s="686"/>
      <c r="DP14" s="687"/>
      <c r="DQ14" s="694">
        <v>1899301</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228</v>
      </c>
      <c r="AA15" s="688"/>
      <c r="AB15" s="688"/>
      <c r="AC15" s="688"/>
      <c r="AD15" s="689" t="s">
        <v>228</v>
      </c>
      <c r="AE15" s="689"/>
      <c r="AF15" s="689"/>
      <c r="AG15" s="689"/>
      <c r="AH15" s="689"/>
      <c r="AI15" s="689"/>
      <c r="AJ15" s="689"/>
      <c r="AK15" s="689"/>
      <c r="AL15" s="690" t="s">
        <v>255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971085</v>
      </c>
      <c r="BH15" s="686"/>
      <c r="BI15" s="686"/>
      <c r="BJ15" s="686"/>
      <c r="BK15" s="686"/>
      <c r="BL15" s="686"/>
      <c r="BM15" s="686"/>
      <c r="BN15" s="687"/>
      <c r="BO15" s="688">
        <v>3.6</v>
      </c>
      <c r="BP15" s="688"/>
      <c r="BQ15" s="688"/>
      <c r="BR15" s="688"/>
      <c r="BS15" s="694" t="s">
        <v>255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9213328</v>
      </c>
      <c r="CS15" s="686"/>
      <c r="CT15" s="686"/>
      <c r="CU15" s="686"/>
      <c r="CV15" s="686"/>
      <c r="CW15" s="686"/>
      <c r="CX15" s="686"/>
      <c r="CY15" s="687"/>
      <c r="CZ15" s="688">
        <v>11.9</v>
      </c>
      <c r="DA15" s="688"/>
      <c r="DB15" s="688"/>
      <c r="DC15" s="688"/>
      <c r="DD15" s="694">
        <v>2237778</v>
      </c>
      <c r="DE15" s="686"/>
      <c r="DF15" s="686"/>
      <c r="DG15" s="686"/>
      <c r="DH15" s="686"/>
      <c r="DI15" s="686"/>
      <c r="DJ15" s="686"/>
      <c r="DK15" s="686"/>
      <c r="DL15" s="686"/>
      <c r="DM15" s="686"/>
      <c r="DN15" s="686"/>
      <c r="DO15" s="686"/>
      <c r="DP15" s="687"/>
      <c r="DQ15" s="694">
        <v>6403495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50879</v>
      </c>
      <c r="S16" s="686"/>
      <c r="T16" s="686"/>
      <c r="U16" s="686"/>
      <c r="V16" s="686"/>
      <c r="W16" s="686"/>
      <c r="X16" s="686"/>
      <c r="Y16" s="687"/>
      <c r="Z16" s="688">
        <v>0.1</v>
      </c>
      <c r="AA16" s="688"/>
      <c r="AB16" s="688"/>
      <c r="AC16" s="688"/>
      <c r="AD16" s="689">
        <v>50879</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1869</v>
      </c>
      <c r="BH16" s="686"/>
      <c r="BI16" s="686"/>
      <c r="BJ16" s="686"/>
      <c r="BK16" s="686"/>
      <c r="BL16" s="686"/>
      <c r="BM16" s="686"/>
      <c r="BN16" s="687"/>
      <c r="BO16" s="688">
        <v>0</v>
      </c>
      <c r="BP16" s="688"/>
      <c r="BQ16" s="688"/>
      <c r="BR16" s="688"/>
      <c r="BS16" s="694" t="s">
        <v>234</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228</v>
      </c>
      <c r="CS16" s="686"/>
      <c r="CT16" s="686"/>
      <c r="CU16" s="686"/>
      <c r="CV16" s="686"/>
      <c r="CW16" s="686"/>
      <c r="CX16" s="686"/>
      <c r="CY16" s="687"/>
      <c r="CZ16" s="688" t="s">
        <v>234</v>
      </c>
      <c r="DA16" s="688"/>
      <c r="DB16" s="688"/>
      <c r="DC16" s="688"/>
      <c r="DD16" s="694" t="s">
        <v>228</v>
      </c>
      <c r="DE16" s="686"/>
      <c r="DF16" s="686"/>
      <c r="DG16" s="686"/>
      <c r="DH16" s="686"/>
      <c r="DI16" s="686"/>
      <c r="DJ16" s="686"/>
      <c r="DK16" s="686"/>
      <c r="DL16" s="686"/>
      <c r="DM16" s="686"/>
      <c r="DN16" s="686"/>
      <c r="DO16" s="686"/>
      <c r="DP16" s="687"/>
      <c r="DQ16" s="694" t="s">
        <v>228</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240770</v>
      </c>
      <c r="S17" s="686"/>
      <c r="T17" s="686"/>
      <c r="U17" s="686"/>
      <c r="V17" s="686"/>
      <c r="W17" s="686"/>
      <c r="X17" s="686"/>
      <c r="Y17" s="687"/>
      <c r="Z17" s="688">
        <v>0.3</v>
      </c>
      <c r="AA17" s="688"/>
      <c r="AB17" s="688"/>
      <c r="AC17" s="688"/>
      <c r="AD17" s="689">
        <v>240770</v>
      </c>
      <c r="AE17" s="689"/>
      <c r="AF17" s="689"/>
      <c r="AG17" s="689"/>
      <c r="AH17" s="689"/>
      <c r="AI17" s="689"/>
      <c r="AJ17" s="689"/>
      <c r="AK17" s="689"/>
      <c r="AL17" s="690">
        <v>0.7</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255</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5579665</v>
      </c>
      <c r="CS17" s="686"/>
      <c r="CT17" s="686"/>
      <c r="CU17" s="686"/>
      <c r="CV17" s="686"/>
      <c r="CW17" s="686"/>
      <c r="CX17" s="686"/>
      <c r="CY17" s="687"/>
      <c r="CZ17" s="688">
        <v>7.2</v>
      </c>
      <c r="DA17" s="688"/>
      <c r="DB17" s="688"/>
      <c r="DC17" s="688"/>
      <c r="DD17" s="694" t="s">
        <v>138</v>
      </c>
      <c r="DE17" s="686"/>
      <c r="DF17" s="686"/>
      <c r="DG17" s="686"/>
      <c r="DH17" s="686"/>
      <c r="DI17" s="686"/>
      <c r="DJ17" s="686"/>
      <c r="DK17" s="686"/>
      <c r="DL17" s="686"/>
      <c r="DM17" s="686"/>
      <c r="DN17" s="686"/>
      <c r="DO17" s="686"/>
      <c r="DP17" s="687"/>
      <c r="DQ17" s="694">
        <v>5567532</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212088</v>
      </c>
      <c r="S18" s="686"/>
      <c r="T18" s="686"/>
      <c r="U18" s="686"/>
      <c r="V18" s="686"/>
      <c r="W18" s="686"/>
      <c r="X18" s="686"/>
      <c r="Y18" s="687"/>
      <c r="Z18" s="688">
        <v>0.3</v>
      </c>
      <c r="AA18" s="688"/>
      <c r="AB18" s="688"/>
      <c r="AC18" s="688"/>
      <c r="AD18" s="689">
        <v>212088</v>
      </c>
      <c r="AE18" s="689"/>
      <c r="AF18" s="689"/>
      <c r="AG18" s="689"/>
      <c r="AH18" s="689"/>
      <c r="AI18" s="689"/>
      <c r="AJ18" s="689"/>
      <c r="AK18" s="689"/>
      <c r="AL18" s="690">
        <v>0.6</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138</v>
      </c>
      <c r="BP18" s="688"/>
      <c r="BQ18" s="688"/>
      <c r="BR18" s="688"/>
      <c r="BS18" s="694" t="s">
        <v>234</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228</v>
      </c>
      <c r="DA18" s="688"/>
      <c r="DB18" s="688"/>
      <c r="DC18" s="688"/>
      <c r="DD18" s="694" t="s">
        <v>234</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170375</v>
      </c>
      <c r="S19" s="686"/>
      <c r="T19" s="686"/>
      <c r="U19" s="686"/>
      <c r="V19" s="686"/>
      <c r="W19" s="686"/>
      <c r="X19" s="686"/>
      <c r="Y19" s="687"/>
      <c r="Z19" s="688">
        <v>0.2</v>
      </c>
      <c r="AA19" s="688"/>
      <c r="AB19" s="688"/>
      <c r="AC19" s="688"/>
      <c r="AD19" s="689">
        <v>170375</v>
      </c>
      <c r="AE19" s="689"/>
      <c r="AF19" s="689"/>
      <c r="AG19" s="689"/>
      <c r="AH19" s="689"/>
      <c r="AI19" s="689"/>
      <c r="AJ19" s="689"/>
      <c r="AK19" s="689"/>
      <c r="AL19" s="690">
        <v>0.5</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2164730</v>
      </c>
      <c r="BH19" s="686"/>
      <c r="BI19" s="686"/>
      <c r="BJ19" s="686"/>
      <c r="BK19" s="686"/>
      <c r="BL19" s="686"/>
      <c r="BM19" s="686"/>
      <c r="BN19" s="687"/>
      <c r="BO19" s="688">
        <v>7.9</v>
      </c>
      <c r="BP19" s="688"/>
      <c r="BQ19" s="688"/>
      <c r="BR19" s="688"/>
      <c r="BS19" s="694" t="s">
        <v>228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26231</v>
      </c>
      <c r="S20" s="686"/>
      <c r="T20" s="686"/>
      <c r="U20" s="686"/>
      <c r="V20" s="686"/>
      <c r="W20" s="686"/>
      <c r="X20" s="686"/>
      <c r="Y20" s="687"/>
      <c r="Z20" s="688">
        <v>0</v>
      </c>
      <c r="AA20" s="688"/>
      <c r="AB20" s="688"/>
      <c r="AC20" s="688"/>
      <c r="AD20" s="689">
        <v>26231</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2164730</v>
      </c>
      <c r="BH20" s="686"/>
      <c r="BI20" s="686"/>
      <c r="BJ20" s="686"/>
      <c r="BK20" s="686"/>
      <c r="BL20" s="686"/>
      <c r="BM20" s="686"/>
      <c r="BN20" s="687"/>
      <c r="BO20" s="688">
        <v>7.9</v>
      </c>
      <c r="BP20" s="688"/>
      <c r="BQ20" s="688"/>
      <c r="BR20" s="688"/>
      <c r="BS20" s="694" t="s">
        <v>234</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77446374</v>
      </c>
      <c r="CS20" s="686"/>
      <c r="CT20" s="686"/>
      <c r="CU20" s="686"/>
      <c r="CV20" s="686"/>
      <c r="CW20" s="686"/>
      <c r="CX20" s="686"/>
      <c r="CY20" s="687"/>
      <c r="CZ20" s="688">
        <v>100</v>
      </c>
      <c r="DA20" s="688"/>
      <c r="DB20" s="688"/>
      <c r="DC20" s="688"/>
      <c r="DD20" s="694">
        <v>6981185</v>
      </c>
      <c r="DE20" s="686"/>
      <c r="DF20" s="686"/>
      <c r="DG20" s="686"/>
      <c r="DH20" s="686"/>
      <c r="DI20" s="686"/>
      <c r="DJ20" s="686"/>
      <c r="DK20" s="686"/>
      <c r="DL20" s="686"/>
      <c r="DM20" s="686"/>
      <c r="DN20" s="686"/>
      <c r="DO20" s="686"/>
      <c r="DP20" s="687"/>
      <c r="DQ20" s="694">
        <v>41195848</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15482</v>
      </c>
      <c r="S21" s="686"/>
      <c r="T21" s="686"/>
      <c r="U21" s="686"/>
      <c r="V21" s="686"/>
      <c r="W21" s="686"/>
      <c r="X21" s="686"/>
      <c r="Y21" s="687"/>
      <c r="Z21" s="688">
        <v>0</v>
      </c>
      <c r="AA21" s="688"/>
      <c r="AB21" s="688"/>
      <c r="AC21" s="688"/>
      <c r="AD21" s="689">
        <v>15482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138</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4417281</v>
      </c>
      <c r="S22" s="686"/>
      <c r="T22" s="686"/>
      <c r="U22" s="686"/>
      <c r="V22" s="686"/>
      <c r="W22" s="686"/>
      <c r="X22" s="686"/>
      <c r="Y22" s="687"/>
      <c r="Z22" s="688">
        <v>5.5</v>
      </c>
      <c r="AA22" s="688"/>
      <c r="AB22" s="688"/>
      <c r="AC22" s="688"/>
      <c r="AD22" s="689">
        <v>3911204</v>
      </c>
      <c r="AE22" s="689"/>
      <c r="AF22" s="689"/>
      <c r="AG22" s="689"/>
      <c r="AH22" s="689"/>
      <c r="AI22" s="689"/>
      <c r="AJ22" s="689"/>
      <c r="AK22" s="689"/>
      <c r="AL22" s="690">
        <v>11.4</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255</v>
      </c>
      <c r="BP22" s="688"/>
      <c r="BQ22" s="688"/>
      <c r="BR22" s="688"/>
      <c r="BS22" s="694" t="s">
        <v>234</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3911204</v>
      </c>
      <c r="S23" s="686"/>
      <c r="T23" s="686"/>
      <c r="U23" s="686"/>
      <c r="V23" s="686"/>
      <c r="W23" s="686"/>
      <c r="X23" s="686"/>
      <c r="Y23" s="687"/>
      <c r="Z23" s="688">
        <v>4.9000000000000004</v>
      </c>
      <c r="AA23" s="688"/>
      <c r="AB23" s="688"/>
      <c r="AC23" s="688"/>
      <c r="AD23" s="689">
        <v>3911204</v>
      </c>
      <c r="AE23" s="689"/>
      <c r="AF23" s="689"/>
      <c r="AG23" s="689"/>
      <c r="AH23" s="689"/>
      <c r="AI23" s="689"/>
      <c r="AJ23" s="689"/>
      <c r="AK23" s="689"/>
      <c r="AL23" s="690">
        <v>11.4</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2164730</v>
      </c>
      <c r="BH23" s="686"/>
      <c r="BI23" s="686"/>
      <c r="BJ23" s="686"/>
      <c r="BK23" s="686"/>
      <c r="BL23" s="686"/>
      <c r="BM23" s="686"/>
      <c r="BN23" s="687"/>
      <c r="BO23" s="688">
        <v>7.9</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506043</v>
      </c>
      <c r="S24" s="686"/>
      <c r="T24" s="686"/>
      <c r="U24" s="686"/>
      <c r="V24" s="686"/>
      <c r="W24" s="686"/>
      <c r="X24" s="686"/>
      <c r="Y24" s="687"/>
      <c r="Z24" s="688">
        <v>0.6</v>
      </c>
      <c r="AA24" s="688"/>
      <c r="AB24" s="688"/>
      <c r="AC24" s="688"/>
      <c r="AD24" s="689" t="s">
        <v>234</v>
      </c>
      <c r="AE24" s="689"/>
      <c r="AF24" s="689"/>
      <c r="AG24" s="689"/>
      <c r="AH24" s="689"/>
      <c r="AI24" s="689"/>
      <c r="AJ24" s="689"/>
      <c r="AK24" s="689"/>
      <c r="AL24" s="690" t="s">
        <v>138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228</v>
      </c>
      <c r="BP24" s="688"/>
      <c r="BQ24" s="688"/>
      <c r="BR24" s="688"/>
      <c r="BS24" s="694" t="s">
        <v>138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28461521</v>
      </c>
      <c r="CS24" s="675"/>
      <c r="CT24" s="675"/>
      <c r="CU24" s="675"/>
      <c r="CV24" s="675"/>
      <c r="CW24" s="675"/>
      <c r="CX24" s="675"/>
      <c r="CY24" s="676"/>
      <c r="CZ24" s="679">
        <v>36.700000000000003</v>
      </c>
      <c r="DA24" s="680"/>
      <c r="DB24" s="680"/>
      <c r="DC24" s="699"/>
      <c r="DD24" s="719">
        <v>19084265</v>
      </c>
      <c r="DE24" s="675"/>
      <c r="DF24" s="675"/>
      <c r="DG24" s="675"/>
      <c r="DH24" s="675"/>
      <c r="DI24" s="675"/>
      <c r="DJ24" s="675"/>
      <c r="DK24" s="676"/>
      <c r="DL24" s="719">
        <v>18926221</v>
      </c>
      <c r="DM24" s="675"/>
      <c r="DN24" s="675"/>
      <c r="DO24" s="675"/>
      <c r="DP24" s="675"/>
      <c r="DQ24" s="675"/>
      <c r="DR24" s="675"/>
      <c r="DS24" s="675"/>
      <c r="DT24" s="675"/>
      <c r="DU24" s="675"/>
      <c r="DV24" s="676"/>
      <c r="DW24" s="679">
        <v>52.9</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34</v>
      </c>
      <c r="S25" s="686"/>
      <c r="T25" s="686"/>
      <c r="U25" s="686"/>
      <c r="V25" s="686"/>
      <c r="W25" s="686"/>
      <c r="X25" s="686"/>
      <c r="Y25" s="687"/>
      <c r="Z25" s="688">
        <v>0</v>
      </c>
      <c r="AA25" s="688"/>
      <c r="AB25" s="688"/>
      <c r="AC25" s="688"/>
      <c r="AD25" s="689" t="s">
        <v>234</v>
      </c>
      <c r="AE25" s="689"/>
      <c r="AF25" s="689"/>
      <c r="AG25" s="689"/>
      <c r="AH25" s="689"/>
      <c r="AI25" s="689"/>
      <c r="AJ25" s="689"/>
      <c r="AK25" s="689"/>
      <c r="AL25" s="690" t="s">
        <v>228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255</v>
      </c>
      <c r="BP25" s="688"/>
      <c r="BQ25" s="688"/>
      <c r="BR25" s="688"/>
      <c r="BS25" s="694" t="s">
        <v>228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10382567</v>
      </c>
      <c r="CS25" s="722"/>
      <c r="CT25" s="722"/>
      <c r="CU25" s="722"/>
      <c r="CV25" s="722"/>
      <c r="CW25" s="722"/>
      <c r="CX25" s="722"/>
      <c r="CY25" s="723"/>
      <c r="CZ25" s="690">
        <v>13.4</v>
      </c>
      <c r="DA25" s="720"/>
      <c r="DB25" s="720"/>
      <c r="DC25" s="724"/>
      <c r="DD25" s="694">
        <v>9625023</v>
      </c>
      <c r="DE25" s="722"/>
      <c r="DF25" s="722"/>
      <c r="DG25" s="722"/>
      <c r="DH25" s="722"/>
      <c r="DI25" s="722"/>
      <c r="DJ25" s="722"/>
      <c r="DK25" s="723"/>
      <c r="DL25" s="694">
        <v>9519535</v>
      </c>
      <c r="DM25" s="722"/>
      <c r="DN25" s="722"/>
      <c r="DO25" s="722"/>
      <c r="DP25" s="722"/>
      <c r="DQ25" s="722"/>
      <c r="DR25" s="722"/>
      <c r="DS25" s="722"/>
      <c r="DT25" s="722"/>
      <c r="DU25" s="722"/>
      <c r="DV25" s="723"/>
      <c r="DW25" s="690">
        <v>26.6</v>
      </c>
      <c r="DX25" s="720"/>
      <c r="DY25" s="720"/>
      <c r="DZ25" s="720"/>
      <c r="EA25" s="720"/>
      <c r="EB25" s="720"/>
      <c r="EC25" s="721"/>
    </row>
    <row r="26" spans="2:133" ht="11.25" customHeight="1" x14ac:dyDescent="0.15">
      <c r="B26" s="682" t="s">
        <v>297</v>
      </c>
      <c r="C26" s="683"/>
      <c r="D26" s="683"/>
      <c r="E26" s="683"/>
      <c r="F26" s="683"/>
      <c r="G26" s="683"/>
      <c r="H26" s="683"/>
      <c r="I26" s="683"/>
      <c r="J26" s="683"/>
      <c r="K26" s="683"/>
      <c r="L26" s="683"/>
      <c r="M26" s="683"/>
      <c r="N26" s="683"/>
      <c r="O26" s="683"/>
      <c r="P26" s="683"/>
      <c r="Q26" s="684"/>
      <c r="R26" s="685">
        <v>36661814</v>
      </c>
      <c r="S26" s="686"/>
      <c r="T26" s="686"/>
      <c r="U26" s="686"/>
      <c r="V26" s="686"/>
      <c r="W26" s="686"/>
      <c r="X26" s="686"/>
      <c r="Y26" s="687"/>
      <c r="Z26" s="688">
        <v>45.8</v>
      </c>
      <c r="AA26" s="688"/>
      <c r="AB26" s="688"/>
      <c r="AC26" s="688"/>
      <c r="AD26" s="689">
        <v>33991007</v>
      </c>
      <c r="AE26" s="689"/>
      <c r="AF26" s="689"/>
      <c r="AG26" s="689"/>
      <c r="AH26" s="689"/>
      <c r="AI26" s="689"/>
      <c r="AJ26" s="689"/>
      <c r="AK26" s="689"/>
      <c r="AL26" s="690">
        <v>99.4</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138</v>
      </c>
      <c r="BH26" s="686"/>
      <c r="BI26" s="686"/>
      <c r="BJ26" s="686"/>
      <c r="BK26" s="686"/>
      <c r="BL26" s="686"/>
      <c r="BM26" s="686"/>
      <c r="BN26" s="687"/>
      <c r="BO26" s="688" t="s">
        <v>234</v>
      </c>
      <c r="BP26" s="688"/>
      <c r="BQ26" s="688"/>
      <c r="BR26" s="688"/>
      <c r="BS26" s="694" t="s">
        <v>228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6724788</v>
      </c>
      <c r="CS26" s="686"/>
      <c r="CT26" s="686"/>
      <c r="CU26" s="686"/>
      <c r="CV26" s="686"/>
      <c r="CW26" s="686"/>
      <c r="CX26" s="686"/>
      <c r="CY26" s="687"/>
      <c r="CZ26" s="690">
        <v>8.6999999999999993</v>
      </c>
      <c r="DA26" s="720"/>
      <c r="DB26" s="720"/>
      <c r="DC26" s="724"/>
      <c r="DD26" s="694">
        <v>6305572</v>
      </c>
      <c r="DE26" s="686"/>
      <c r="DF26" s="686"/>
      <c r="DG26" s="686"/>
      <c r="DH26" s="686"/>
      <c r="DI26" s="686"/>
      <c r="DJ26" s="686"/>
      <c r="DK26" s="687"/>
      <c r="DL26" s="694" t="s">
        <v>138</v>
      </c>
      <c r="DM26" s="686"/>
      <c r="DN26" s="686"/>
      <c r="DO26" s="686"/>
      <c r="DP26" s="686"/>
      <c r="DQ26" s="686"/>
      <c r="DR26" s="686"/>
      <c r="DS26" s="686"/>
      <c r="DT26" s="686"/>
      <c r="DU26" s="686"/>
      <c r="DV26" s="687"/>
      <c r="DW26" s="690" t="s">
        <v>234</v>
      </c>
      <c r="DX26" s="720"/>
      <c r="DY26" s="720"/>
      <c r="DZ26" s="720"/>
      <c r="EA26" s="720"/>
      <c r="EB26" s="720"/>
      <c r="EC26" s="721"/>
    </row>
    <row r="27" spans="2:133" ht="11.25" customHeight="1" x14ac:dyDescent="0.15">
      <c r="B27" s="682" t="s">
        <v>300</v>
      </c>
      <c r="C27" s="683"/>
      <c r="D27" s="683"/>
      <c r="E27" s="683"/>
      <c r="F27" s="683"/>
      <c r="G27" s="683"/>
      <c r="H27" s="683"/>
      <c r="I27" s="683"/>
      <c r="J27" s="683"/>
      <c r="K27" s="683"/>
      <c r="L27" s="683"/>
      <c r="M27" s="683"/>
      <c r="N27" s="683"/>
      <c r="O27" s="683"/>
      <c r="P27" s="683"/>
      <c r="Q27" s="684"/>
      <c r="R27" s="685">
        <v>21299</v>
      </c>
      <c r="S27" s="686"/>
      <c r="T27" s="686"/>
      <c r="U27" s="686"/>
      <c r="V27" s="686"/>
      <c r="W27" s="686"/>
      <c r="X27" s="686"/>
      <c r="Y27" s="687"/>
      <c r="Z27" s="688">
        <v>0</v>
      </c>
      <c r="AA27" s="688"/>
      <c r="AB27" s="688"/>
      <c r="AC27" s="688"/>
      <c r="AD27" s="689">
        <v>21299</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27282939</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12499289</v>
      </c>
      <c r="CS27" s="722"/>
      <c r="CT27" s="722"/>
      <c r="CU27" s="722"/>
      <c r="CV27" s="722"/>
      <c r="CW27" s="722"/>
      <c r="CX27" s="722"/>
      <c r="CY27" s="723"/>
      <c r="CZ27" s="690">
        <v>16.100000000000001</v>
      </c>
      <c r="DA27" s="720"/>
      <c r="DB27" s="720"/>
      <c r="DC27" s="724"/>
      <c r="DD27" s="694">
        <v>3891710</v>
      </c>
      <c r="DE27" s="722"/>
      <c r="DF27" s="722"/>
      <c r="DG27" s="722"/>
      <c r="DH27" s="722"/>
      <c r="DI27" s="722"/>
      <c r="DJ27" s="722"/>
      <c r="DK27" s="723"/>
      <c r="DL27" s="694">
        <v>3839154</v>
      </c>
      <c r="DM27" s="722"/>
      <c r="DN27" s="722"/>
      <c r="DO27" s="722"/>
      <c r="DP27" s="722"/>
      <c r="DQ27" s="722"/>
      <c r="DR27" s="722"/>
      <c r="DS27" s="722"/>
      <c r="DT27" s="722"/>
      <c r="DU27" s="722"/>
      <c r="DV27" s="723"/>
      <c r="DW27" s="690">
        <v>10.7</v>
      </c>
      <c r="DX27" s="720"/>
      <c r="DY27" s="720"/>
      <c r="DZ27" s="720"/>
      <c r="EA27" s="720"/>
      <c r="EB27" s="720"/>
      <c r="EC27" s="721"/>
    </row>
    <row r="28" spans="2:133" ht="11.25" customHeight="1" x14ac:dyDescent="0.15">
      <c r="B28" s="682" t="s">
        <v>303</v>
      </c>
      <c r="C28" s="683"/>
      <c r="D28" s="683"/>
      <c r="E28" s="683"/>
      <c r="F28" s="683"/>
      <c r="G28" s="683"/>
      <c r="H28" s="683"/>
      <c r="I28" s="683"/>
      <c r="J28" s="683"/>
      <c r="K28" s="683"/>
      <c r="L28" s="683"/>
      <c r="M28" s="683"/>
      <c r="N28" s="683"/>
      <c r="O28" s="683"/>
      <c r="P28" s="683"/>
      <c r="Q28" s="684"/>
      <c r="R28" s="685">
        <v>129417</v>
      </c>
      <c r="S28" s="686"/>
      <c r="T28" s="686"/>
      <c r="U28" s="686"/>
      <c r="V28" s="686"/>
      <c r="W28" s="686"/>
      <c r="X28" s="686"/>
      <c r="Y28" s="687"/>
      <c r="Z28" s="688">
        <v>0.2</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5579665</v>
      </c>
      <c r="CS28" s="686"/>
      <c r="CT28" s="686"/>
      <c r="CU28" s="686"/>
      <c r="CV28" s="686"/>
      <c r="CW28" s="686"/>
      <c r="CX28" s="686"/>
      <c r="CY28" s="687"/>
      <c r="CZ28" s="690">
        <v>7.2</v>
      </c>
      <c r="DA28" s="720"/>
      <c r="DB28" s="720"/>
      <c r="DC28" s="724"/>
      <c r="DD28" s="694">
        <v>5567532</v>
      </c>
      <c r="DE28" s="686"/>
      <c r="DF28" s="686"/>
      <c r="DG28" s="686"/>
      <c r="DH28" s="686"/>
      <c r="DI28" s="686"/>
      <c r="DJ28" s="686"/>
      <c r="DK28" s="687"/>
      <c r="DL28" s="694">
        <v>5567532</v>
      </c>
      <c r="DM28" s="686"/>
      <c r="DN28" s="686"/>
      <c r="DO28" s="686"/>
      <c r="DP28" s="686"/>
      <c r="DQ28" s="686"/>
      <c r="DR28" s="686"/>
      <c r="DS28" s="686"/>
      <c r="DT28" s="686"/>
      <c r="DU28" s="686"/>
      <c r="DV28" s="687"/>
      <c r="DW28" s="690">
        <v>15.6</v>
      </c>
      <c r="DX28" s="720"/>
      <c r="DY28" s="720"/>
      <c r="DZ28" s="720"/>
      <c r="EA28" s="720"/>
      <c r="EB28" s="720"/>
      <c r="EC28" s="721"/>
    </row>
    <row r="29" spans="2:133" ht="11.25" customHeight="1" x14ac:dyDescent="0.15">
      <c r="B29" s="682" t="s">
        <v>305</v>
      </c>
      <c r="C29" s="683"/>
      <c r="D29" s="683"/>
      <c r="E29" s="683"/>
      <c r="F29" s="683"/>
      <c r="G29" s="683"/>
      <c r="H29" s="683"/>
      <c r="I29" s="683"/>
      <c r="J29" s="683"/>
      <c r="K29" s="683"/>
      <c r="L29" s="683"/>
      <c r="M29" s="683"/>
      <c r="N29" s="683"/>
      <c r="O29" s="683"/>
      <c r="P29" s="683"/>
      <c r="Q29" s="684"/>
      <c r="R29" s="685">
        <v>906200</v>
      </c>
      <c r="S29" s="686"/>
      <c r="T29" s="686"/>
      <c r="U29" s="686"/>
      <c r="V29" s="686"/>
      <c r="W29" s="686"/>
      <c r="X29" s="686"/>
      <c r="Y29" s="687"/>
      <c r="Z29" s="688">
        <v>1.1000000000000001</v>
      </c>
      <c r="AA29" s="688"/>
      <c r="AB29" s="688"/>
      <c r="AC29" s="688"/>
      <c r="AD29" s="689">
        <v>159893</v>
      </c>
      <c r="AE29" s="689"/>
      <c r="AF29" s="689"/>
      <c r="AG29" s="689"/>
      <c r="AH29" s="689"/>
      <c r="AI29" s="689"/>
      <c r="AJ29" s="689"/>
      <c r="AK29" s="689"/>
      <c r="AL29" s="690">
        <v>0.5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5579471</v>
      </c>
      <c r="CS29" s="722"/>
      <c r="CT29" s="722"/>
      <c r="CU29" s="722"/>
      <c r="CV29" s="722"/>
      <c r="CW29" s="722"/>
      <c r="CX29" s="722"/>
      <c r="CY29" s="723"/>
      <c r="CZ29" s="690">
        <v>7.2</v>
      </c>
      <c r="DA29" s="720"/>
      <c r="DB29" s="720"/>
      <c r="DC29" s="724"/>
      <c r="DD29" s="694">
        <v>5567338</v>
      </c>
      <c r="DE29" s="722"/>
      <c r="DF29" s="722"/>
      <c r="DG29" s="722"/>
      <c r="DH29" s="722"/>
      <c r="DI29" s="722"/>
      <c r="DJ29" s="722"/>
      <c r="DK29" s="723"/>
      <c r="DL29" s="694">
        <v>5567338</v>
      </c>
      <c r="DM29" s="722"/>
      <c r="DN29" s="722"/>
      <c r="DO29" s="722"/>
      <c r="DP29" s="722"/>
      <c r="DQ29" s="722"/>
      <c r="DR29" s="722"/>
      <c r="DS29" s="722"/>
      <c r="DT29" s="722"/>
      <c r="DU29" s="722"/>
      <c r="DV29" s="723"/>
      <c r="DW29" s="690">
        <v>15.6</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329063</v>
      </c>
      <c r="S30" s="686"/>
      <c r="T30" s="686"/>
      <c r="U30" s="686"/>
      <c r="V30" s="686"/>
      <c r="W30" s="686"/>
      <c r="X30" s="686"/>
      <c r="Y30" s="687"/>
      <c r="Z30" s="688">
        <v>0.4</v>
      </c>
      <c r="AA30" s="688"/>
      <c r="AB30" s="688"/>
      <c r="AC30" s="688"/>
      <c r="AD30" s="689" t="s">
        <v>228</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5264215</v>
      </c>
      <c r="CS30" s="686"/>
      <c r="CT30" s="686"/>
      <c r="CU30" s="686"/>
      <c r="CV30" s="686"/>
      <c r="CW30" s="686"/>
      <c r="CX30" s="686"/>
      <c r="CY30" s="687"/>
      <c r="CZ30" s="690">
        <v>6.8</v>
      </c>
      <c r="DA30" s="720"/>
      <c r="DB30" s="720"/>
      <c r="DC30" s="724"/>
      <c r="DD30" s="694">
        <v>5253634</v>
      </c>
      <c r="DE30" s="686"/>
      <c r="DF30" s="686"/>
      <c r="DG30" s="686"/>
      <c r="DH30" s="686"/>
      <c r="DI30" s="686"/>
      <c r="DJ30" s="686"/>
      <c r="DK30" s="687"/>
      <c r="DL30" s="694">
        <v>5253634</v>
      </c>
      <c r="DM30" s="686"/>
      <c r="DN30" s="686"/>
      <c r="DO30" s="686"/>
      <c r="DP30" s="686"/>
      <c r="DQ30" s="686"/>
      <c r="DR30" s="686"/>
      <c r="DS30" s="686"/>
      <c r="DT30" s="686"/>
      <c r="DU30" s="686"/>
      <c r="DV30" s="687"/>
      <c r="DW30" s="690">
        <v>14.7</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25573718</v>
      </c>
      <c r="S31" s="686"/>
      <c r="T31" s="686"/>
      <c r="U31" s="686"/>
      <c r="V31" s="686"/>
      <c r="W31" s="686"/>
      <c r="X31" s="686"/>
      <c r="Y31" s="687"/>
      <c r="Z31" s="688">
        <v>32</v>
      </c>
      <c r="AA31" s="688"/>
      <c r="AB31" s="688"/>
      <c r="AC31" s="688"/>
      <c r="AD31" s="689" t="s">
        <v>138</v>
      </c>
      <c r="AE31" s="689"/>
      <c r="AF31" s="689"/>
      <c r="AG31" s="689"/>
      <c r="AH31" s="689"/>
      <c r="AI31" s="689"/>
      <c r="AJ31" s="689"/>
      <c r="AK31" s="689"/>
      <c r="AL31" s="690" t="s">
        <v>138</v>
      </c>
      <c r="AM31" s="691"/>
      <c r="AN31" s="691"/>
      <c r="AO31" s="692"/>
      <c r="AP31" s="739" t="s">
        <v>313</v>
      </c>
      <c r="AQ31" s="740"/>
      <c r="AR31" s="740"/>
      <c r="AS31" s="740"/>
      <c r="AT31" s="745" t="s">
        <v>314</v>
      </c>
      <c r="AU31" s="231"/>
      <c r="AV31" s="231"/>
      <c r="AW31" s="231"/>
      <c r="AX31" s="671" t="s">
        <v>187</v>
      </c>
      <c r="AY31" s="672"/>
      <c r="AZ31" s="672"/>
      <c r="BA31" s="672"/>
      <c r="BB31" s="672"/>
      <c r="BC31" s="672"/>
      <c r="BD31" s="672"/>
      <c r="BE31" s="672"/>
      <c r="BF31" s="673"/>
      <c r="BG31" s="753">
        <v>97.9</v>
      </c>
      <c r="BH31" s="737"/>
      <c r="BI31" s="737"/>
      <c r="BJ31" s="737"/>
      <c r="BK31" s="737"/>
      <c r="BL31" s="737"/>
      <c r="BM31" s="680">
        <v>93.5</v>
      </c>
      <c r="BN31" s="737"/>
      <c r="BO31" s="737"/>
      <c r="BP31" s="737"/>
      <c r="BQ31" s="738"/>
      <c r="BR31" s="753">
        <v>98.9</v>
      </c>
      <c r="BS31" s="737"/>
      <c r="BT31" s="737"/>
      <c r="BU31" s="737"/>
      <c r="BV31" s="737"/>
      <c r="BW31" s="737"/>
      <c r="BX31" s="680">
        <v>94.4</v>
      </c>
      <c r="BY31" s="737"/>
      <c r="BZ31" s="737"/>
      <c r="CA31" s="737"/>
      <c r="CB31" s="738"/>
      <c r="CD31" s="727"/>
      <c r="CE31" s="728"/>
      <c r="CF31" s="700" t="s">
        <v>315</v>
      </c>
      <c r="CG31" s="701"/>
      <c r="CH31" s="701"/>
      <c r="CI31" s="701"/>
      <c r="CJ31" s="701"/>
      <c r="CK31" s="701"/>
      <c r="CL31" s="701"/>
      <c r="CM31" s="701"/>
      <c r="CN31" s="701"/>
      <c r="CO31" s="701"/>
      <c r="CP31" s="701"/>
      <c r="CQ31" s="702"/>
      <c r="CR31" s="685">
        <v>315256</v>
      </c>
      <c r="CS31" s="722"/>
      <c r="CT31" s="722"/>
      <c r="CU31" s="722"/>
      <c r="CV31" s="722"/>
      <c r="CW31" s="722"/>
      <c r="CX31" s="722"/>
      <c r="CY31" s="723"/>
      <c r="CZ31" s="690">
        <v>0.4</v>
      </c>
      <c r="DA31" s="720"/>
      <c r="DB31" s="720"/>
      <c r="DC31" s="724"/>
      <c r="DD31" s="694">
        <v>313704</v>
      </c>
      <c r="DE31" s="722"/>
      <c r="DF31" s="722"/>
      <c r="DG31" s="722"/>
      <c r="DH31" s="722"/>
      <c r="DI31" s="722"/>
      <c r="DJ31" s="722"/>
      <c r="DK31" s="723"/>
      <c r="DL31" s="694">
        <v>313704</v>
      </c>
      <c r="DM31" s="722"/>
      <c r="DN31" s="722"/>
      <c r="DO31" s="722"/>
      <c r="DP31" s="722"/>
      <c r="DQ31" s="722"/>
      <c r="DR31" s="722"/>
      <c r="DS31" s="722"/>
      <c r="DT31" s="722"/>
      <c r="DU31" s="722"/>
      <c r="DV31" s="723"/>
      <c r="DW31" s="690">
        <v>0.9</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234</v>
      </c>
      <c r="S32" s="686"/>
      <c r="T32" s="686"/>
      <c r="U32" s="686"/>
      <c r="V32" s="686"/>
      <c r="W32" s="686"/>
      <c r="X32" s="686"/>
      <c r="Y32" s="687"/>
      <c r="Z32" s="688" t="s">
        <v>255</v>
      </c>
      <c r="AA32" s="688"/>
      <c r="AB32" s="688"/>
      <c r="AC32" s="688"/>
      <c r="AD32" s="689" t="s">
        <v>138</v>
      </c>
      <c r="AE32" s="689"/>
      <c r="AF32" s="689"/>
      <c r="AG32" s="689"/>
      <c r="AH32" s="689"/>
      <c r="AI32" s="689"/>
      <c r="AJ32" s="689"/>
      <c r="AK32" s="689"/>
      <c r="AL32" s="690" t="s">
        <v>228</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96.6</v>
      </c>
      <c r="BH32" s="722"/>
      <c r="BI32" s="722"/>
      <c r="BJ32" s="722"/>
      <c r="BK32" s="722"/>
      <c r="BL32" s="722"/>
      <c r="BM32" s="691">
        <v>92.4</v>
      </c>
      <c r="BN32" s="751"/>
      <c r="BO32" s="751"/>
      <c r="BP32" s="751"/>
      <c r="BQ32" s="752"/>
      <c r="BR32" s="754">
        <v>98.8</v>
      </c>
      <c r="BS32" s="722"/>
      <c r="BT32" s="722"/>
      <c r="BU32" s="722"/>
      <c r="BV32" s="722"/>
      <c r="BW32" s="722"/>
      <c r="BX32" s="691">
        <v>94.7</v>
      </c>
      <c r="BY32" s="751"/>
      <c r="BZ32" s="751"/>
      <c r="CA32" s="751"/>
      <c r="CB32" s="752"/>
      <c r="CD32" s="729"/>
      <c r="CE32" s="730"/>
      <c r="CF32" s="700" t="s">
        <v>319</v>
      </c>
      <c r="CG32" s="701"/>
      <c r="CH32" s="701"/>
      <c r="CI32" s="701"/>
      <c r="CJ32" s="701"/>
      <c r="CK32" s="701"/>
      <c r="CL32" s="701"/>
      <c r="CM32" s="701"/>
      <c r="CN32" s="701"/>
      <c r="CO32" s="701"/>
      <c r="CP32" s="701"/>
      <c r="CQ32" s="702"/>
      <c r="CR32" s="685">
        <v>194</v>
      </c>
      <c r="CS32" s="686"/>
      <c r="CT32" s="686"/>
      <c r="CU32" s="686"/>
      <c r="CV32" s="686"/>
      <c r="CW32" s="686"/>
      <c r="CX32" s="686"/>
      <c r="CY32" s="687"/>
      <c r="CZ32" s="690">
        <v>0</v>
      </c>
      <c r="DA32" s="720"/>
      <c r="DB32" s="720"/>
      <c r="DC32" s="724"/>
      <c r="DD32" s="694">
        <v>194</v>
      </c>
      <c r="DE32" s="686"/>
      <c r="DF32" s="686"/>
      <c r="DG32" s="686"/>
      <c r="DH32" s="686"/>
      <c r="DI32" s="686"/>
      <c r="DJ32" s="686"/>
      <c r="DK32" s="687"/>
      <c r="DL32" s="694">
        <v>194</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3788426</v>
      </c>
      <c r="S33" s="686"/>
      <c r="T33" s="686"/>
      <c r="U33" s="686"/>
      <c r="V33" s="686"/>
      <c r="W33" s="686"/>
      <c r="X33" s="686"/>
      <c r="Y33" s="687"/>
      <c r="Z33" s="688">
        <v>4.7</v>
      </c>
      <c r="AA33" s="688"/>
      <c r="AB33" s="688"/>
      <c r="AC33" s="688"/>
      <c r="AD33" s="689" t="s">
        <v>138</v>
      </c>
      <c r="AE33" s="689"/>
      <c r="AF33" s="689"/>
      <c r="AG33" s="689"/>
      <c r="AH33" s="689"/>
      <c r="AI33" s="689"/>
      <c r="AJ33" s="689"/>
      <c r="AK33" s="689"/>
      <c r="AL33" s="690" t="s">
        <v>234</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98.7</v>
      </c>
      <c r="BH33" s="756"/>
      <c r="BI33" s="756"/>
      <c r="BJ33" s="756"/>
      <c r="BK33" s="756"/>
      <c r="BL33" s="756"/>
      <c r="BM33" s="757">
        <v>94.1</v>
      </c>
      <c r="BN33" s="756"/>
      <c r="BO33" s="756"/>
      <c r="BP33" s="756"/>
      <c r="BQ33" s="758"/>
      <c r="BR33" s="755">
        <v>98.9</v>
      </c>
      <c r="BS33" s="756"/>
      <c r="BT33" s="756"/>
      <c r="BU33" s="756"/>
      <c r="BV33" s="756"/>
      <c r="BW33" s="756"/>
      <c r="BX33" s="757">
        <v>94.1</v>
      </c>
      <c r="BY33" s="756"/>
      <c r="BZ33" s="756"/>
      <c r="CA33" s="756"/>
      <c r="CB33" s="758"/>
      <c r="CD33" s="700" t="s">
        <v>322</v>
      </c>
      <c r="CE33" s="701"/>
      <c r="CF33" s="701"/>
      <c r="CG33" s="701"/>
      <c r="CH33" s="701"/>
      <c r="CI33" s="701"/>
      <c r="CJ33" s="701"/>
      <c r="CK33" s="701"/>
      <c r="CL33" s="701"/>
      <c r="CM33" s="701"/>
      <c r="CN33" s="701"/>
      <c r="CO33" s="701"/>
      <c r="CP33" s="701"/>
      <c r="CQ33" s="702"/>
      <c r="CR33" s="685">
        <v>42003668</v>
      </c>
      <c r="CS33" s="722"/>
      <c r="CT33" s="722"/>
      <c r="CU33" s="722"/>
      <c r="CV33" s="722"/>
      <c r="CW33" s="722"/>
      <c r="CX33" s="722"/>
      <c r="CY33" s="723"/>
      <c r="CZ33" s="690">
        <v>54.2</v>
      </c>
      <c r="DA33" s="720"/>
      <c r="DB33" s="720"/>
      <c r="DC33" s="724"/>
      <c r="DD33" s="694">
        <v>19931127</v>
      </c>
      <c r="DE33" s="722"/>
      <c r="DF33" s="722"/>
      <c r="DG33" s="722"/>
      <c r="DH33" s="722"/>
      <c r="DI33" s="722"/>
      <c r="DJ33" s="722"/>
      <c r="DK33" s="723"/>
      <c r="DL33" s="694">
        <v>13299402</v>
      </c>
      <c r="DM33" s="722"/>
      <c r="DN33" s="722"/>
      <c r="DO33" s="722"/>
      <c r="DP33" s="722"/>
      <c r="DQ33" s="722"/>
      <c r="DR33" s="722"/>
      <c r="DS33" s="722"/>
      <c r="DT33" s="722"/>
      <c r="DU33" s="722"/>
      <c r="DV33" s="723"/>
      <c r="DW33" s="690">
        <v>37.1</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88001</v>
      </c>
      <c r="S34" s="686"/>
      <c r="T34" s="686"/>
      <c r="U34" s="686"/>
      <c r="V34" s="686"/>
      <c r="W34" s="686"/>
      <c r="X34" s="686"/>
      <c r="Y34" s="687"/>
      <c r="Z34" s="688">
        <v>0.1</v>
      </c>
      <c r="AA34" s="688"/>
      <c r="AB34" s="688"/>
      <c r="AC34" s="688"/>
      <c r="AD34" s="689" t="s">
        <v>138</v>
      </c>
      <c r="AE34" s="689"/>
      <c r="AF34" s="689"/>
      <c r="AG34" s="689"/>
      <c r="AH34" s="689"/>
      <c r="AI34" s="689"/>
      <c r="AJ34" s="689"/>
      <c r="AK34" s="689"/>
      <c r="AL34" s="690" t="s">
        <v>234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9137950</v>
      </c>
      <c r="CS34" s="686"/>
      <c r="CT34" s="686"/>
      <c r="CU34" s="686"/>
      <c r="CV34" s="686"/>
      <c r="CW34" s="686"/>
      <c r="CX34" s="686"/>
      <c r="CY34" s="687"/>
      <c r="CZ34" s="690">
        <v>11.8</v>
      </c>
      <c r="DA34" s="720"/>
      <c r="DB34" s="720"/>
      <c r="DC34" s="724"/>
      <c r="DD34" s="694">
        <v>6880334</v>
      </c>
      <c r="DE34" s="686"/>
      <c r="DF34" s="686"/>
      <c r="DG34" s="686"/>
      <c r="DH34" s="686"/>
      <c r="DI34" s="686"/>
      <c r="DJ34" s="686"/>
      <c r="DK34" s="687"/>
      <c r="DL34" s="694">
        <v>5127793</v>
      </c>
      <c r="DM34" s="686"/>
      <c r="DN34" s="686"/>
      <c r="DO34" s="686"/>
      <c r="DP34" s="686"/>
      <c r="DQ34" s="686"/>
      <c r="DR34" s="686"/>
      <c r="DS34" s="686"/>
      <c r="DT34" s="686"/>
      <c r="DU34" s="686"/>
      <c r="DV34" s="687"/>
      <c r="DW34" s="690">
        <v>14.3</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729160</v>
      </c>
      <c r="S35" s="686"/>
      <c r="T35" s="686"/>
      <c r="U35" s="686"/>
      <c r="V35" s="686"/>
      <c r="W35" s="686"/>
      <c r="X35" s="686"/>
      <c r="Y35" s="687"/>
      <c r="Z35" s="688">
        <v>0.9</v>
      </c>
      <c r="AA35" s="688"/>
      <c r="AB35" s="688"/>
      <c r="AC35" s="688"/>
      <c r="AD35" s="689" t="s">
        <v>234</v>
      </c>
      <c r="AE35" s="689"/>
      <c r="AF35" s="689"/>
      <c r="AG35" s="689"/>
      <c r="AH35" s="689"/>
      <c r="AI35" s="689"/>
      <c r="AJ35" s="689"/>
      <c r="AK35" s="689"/>
      <c r="AL35" s="690" t="s">
        <v>255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418981</v>
      </c>
      <c r="CS35" s="722"/>
      <c r="CT35" s="722"/>
      <c r="CU35" s="722"/>
      <c r="CV35" s="722"/>
      <c r="CW35" s="722"/>
      <c r="CX35" s="722"/>
      <c r="CY35" s="723"/>
      <c r="CZ35" s="690">
        <v>0.5</v>
      </c>
      <c r="DA35" s="720"/>
      <c r="DB35" s="720"/>
      <c r="DC35" s="724"/>
      <c r="DD35" s="694">
        <v>403665</v>
      </c>
      <c r="DE35" s="722"/>
      <c r="DF35" s="722"/>
      <c r="DG35" s="722"/>
      <c r="DH35" s="722"/>
      <c r="DI35" s="722"/>
      <c r="DJ35" s="722"/>
      <c r="DK35" s="723"/>
      <c r="DL35" s="694">
        <v>403665</v>
      </c>
      <c r="DM35" s="722"/>
      <c r="DN35" s="722"/>
      <c r="DO35" s="722"/>
      <c r="DP35" s="722"/>
      <c r="DQ35" s="722"/>
      <c r="DR35" s="722"/>
      <c r="DS35" s="722"/>
      <c r="DT35" s="722"/>
      <c r="DU35" s="722"/>
      <c r="DV35" s="723"/>
      <c r="DW35" s="690">
        <v>1.1000000000000001</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1771998</v>
      </c>
      <c r="S36" s="686"/>
      <c r="T36" s="686"/>
      <c r="U36" s="686"/>
      <c r="V36" s="686"/>
      <c r="W36" s="686"/>
      <c r="X36" s="686"/>
      <c r="Y36" s="687"/>
      <c r="Z36" s="688">
        <v>2.2000000000000002</v>
      </c>
      <c r="AA36" s="688"/>
      <c r="AB36" s="688"/>
      <c r="AC36" s="688"/>
      <c r="AD36" s="689">
        <v>4937</v>
      </c>
      <c r="AE36" s="689"/>
      <c r="AF36" s="689"/>
      <c r="AG36" s="689"/>
      <c r="AH36" s="689"/>
      <c r="AI36" s="689"/>
      <c r="AJ36" s="689"/>
      <c r="AK36" s="689"/>
      <c r="AL36" s="690">
        <v>0</v>
      </c>
      <c r="AM36" s="691"/>
      <c r="AN36" s="691"/>
      <c r="AO36" s="692"/>
      <c r="AP36" s="235"/>
      <c r="AQ36" s="759" t="s">
        <v>330</v>
      </c>
      <c r="AR36" s="760"/>
      <c r="AS36" s="760"/>
      <c r="AT36" s="760"/>
      <c r="AU36" s="760"/>
      <c r="AV36" s="760"/>
      <c r="AW36" s="760"/>
      <c r="AX36" s="760"/>
      <c r="AY36" s="761"/>
      <c r="AZ36" s="674">
        <v>7180695</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2290718</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23912342</v>
      </c>
      <c r="CS36" s="686"/>
      <c r="CT36" s="686"/>
      <c r="CU36" s="686"/>
      <c r="CV36" s="686"/>
      <c r="CW36" s="686"/>
      <c r="CX36" s="686"/>
      <c r="CY36" s="687"/>
      <c r="CZ36" s="690">
        <v>30.9</v>
      </c>
      <c r="DA36" s="720"/>
      <c r="DB36" s="720"/>
      <c r="DC36" s="724"/>
      <c r="DD36" s="694">
        <v>6643214</v>
      </c>
      <c r="DE36" s="686"/>
      <c r="DF36" s="686"/>
      <c r="DG36" s="686"/>
      <c r="DH36" s="686"/>
      <c r="DI36" s="686"/>
      <c r="DJ36" s="686"/>
      <c r="DK36" s="687"/>
      <c r="DL36" s="694">
        <v>3563221</v>
      </c>
      <c r="DM36" s="686"/>
      <c r="DN36" s="686"/>
      <c r="DO36" s="686"/>
      <c r="DP36" s="686"/>
      <c r="DQ36" s="686"/>
      <c r="DR36" s="686"/>
      <c r="DS36" s="686"/>
      <c r="DT36" s="686"/>
      <c r="DU36" s="686"/>
      <c r="DV36" s="687"/>
      <c r="DW36" s="690">
        <v>10</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2998164</v>
      </c>
      <c r="S37" s="686"/>
      <c r="T37" s="686"/>
      <c r="U37" s="686"/>
      <c r="V37" s="686"/>
      <c r="W37" s="686"/>
      <c r="X37" s="686"/>
      <c r="Y37" s="687"/>
      <c r="Z37" s="688">
        <v>3.7</v>
      </c>
      <c r="AA37" s="688"/>
      <c r="AB37" s="688"/>
      <c r="AC37" s="688"/>
      <c r="AD37" s="689" t="s">
        <v>228</v>
      </c>
      <c r="AE37" s="689"/>
      <c r="AF37" s="689"/>
      <c r="AG37" s="689"/>
      <c r="AH37" s="689"/>
      <c r="AI37" s="689"/>
      <c r="AJ37" s="689"/>
      <c r="AK37" s="689"/>
      <c r="AL37" s="690" t="s">
        <v>234</v>
      </c>
      <c r="AM37" s="691"/>
      <c r="AN37" s="691"/>
      <c r="AO37" s="692"/>
      <c r="AQ37" s="763" t="s">
        <v>334</v>
      </c>
      <c r="AR37" s="764"/>
      <c r="AS37" s="764"/>
      <c r="AT37" s="764"/>
      <c r="AU37" s="764"/>
      <c r="AV37" s="764"/>
      <c r="AW37" s="764"/>
      <c r="AX37" s="764"/>
      <c r="AY37" s="765"/>
      <c r="AZ37" s="685">
        <v>1718332</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2118425</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1925761</v>
      </c>
      <c r="CS37" s="722"/>
      <c r="CT37" s="722"/>
      <c r="CU37" s="722"/>
      <c r="CV37" s="722"/>
      <c r="CW37" s="722"/>
      <c r="CX37" s="722"/>
      <c r="CY37" s="723"/>
      <c r="CZ37" s="690">
        <v>2.5</v>
      </c>
      <c r="DA37" s="720"/>
      <c r="DB37" s="720"/>
      <c r="DC37" s="724"/>
      <c r="DD37" s="694">
        <v>1924615</v>
      </c>
      <c r="DE37" s="722"/>
      <c r="DF37" s="722"/>
      <c r="DG37" s="722"/>
      <c r="DH37" s="722"/>
      <c r="DI37" s="722"/>
      <c r="DJ37" s="722"/>
      <c r="DK37" s="723"/>
      <c r="DL37" s="694">
        <v>1671951</v>
      </c>
      <c r="DM37" s="722"/>
      <c r="DN37" s="722"/>
      <c r="DO37" s="722"/>
      <c r="DP37" s="722"/>
      <c r="DQ37" s="722"/>
      <c r="DR37" s="722"/>
      <c r="DS37" s="722"/>
      <c r="DT37" s="722"/>
      <c r="DU37" s="722"/>
      <c r="DV37" s="723"/>
      <c r="DW37" s="690">
        <v>4.7</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2160116</v>
      </c>
      <c r="S38" s="686"/>
      <c r="T38" s="686"/>
      <c r="U38" s="686"/>
      <c r="V38" s="686"/>
      <c r="W38" s="686"/>
      <c r="X38" s="686"/>
      <c r="Y38" s="687"/>
      <c r="Z38" s="688">
        <v>2.7</v>
      </c>
      <c r="AA38" s="688"/>
      <c r="AB38" s="688"/>
      <c r="AC38" s="688"/>
      <c r="AD38" s="689">
        <v>24287</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337018</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19436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5056767</v>
      </c>
      <c r="CS38" s="686"/>
      <c r="CT38" s="686"/>
      <c r="CU38" s="686"/>
      <c r="CV38" s="686"/>
      <c r="CW38" s="686"/>
      <c r="CX38" s="686"/>
      <c r="CY38" s="687"/>
      <c r="CZ38" s="690">
        <v>6.5</v>
      </c>
      <c r="DA38" s="720"/>
      <c r="DB38" s="720"/>
      <c r="DC38" s="724"/>
      <c r="DD38" s="694">
        <v>4152838</v>
      </c>
      <c r="DE38" s="686"/>
      <c r="DF38" s="686"/>
      <c r="DG38" s="686"/>
      <c r="DH38" s="686"/>
      <c r="DI38" s="686"/>
      <c r="DJ38" s="686"/>
      <c r="DK38" s="687"/>
      <c r="DL38" s="694">
        <v>3974976</v>
      </c>
      <c r="DM38" s="686"/>
      <c r="DN38" s="686"/>
      <c r="DO38" s="686"/>
      <c r="DP38" s="686"/>
      <c r="DQ38" s="686"/>
      <c r="DR38" s="686"/>
      <c r="DS38" s="686"/>
      <c r="DT38" s="686"/>
      <c r="DU38" s="686"/>
      <c r="DV38" s="687"/>
      <c r="DW38" s="690">
        <v>11.1</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4803200</v>
      </c>
      <c r="S39" s="686"/>
      <c r="T39" s="686"/>
      <c r="U39" s="686"/>
      <c r="V39" s="686"/>
      <c r="W39" s="686"/>
      <c r="X39" s="686"/>
      <c r="Y39" s="687"/>
      <c r="Z39" s="688">
        <v>6</v>
      </c>
      <c r="AA39" s="688"/>
      <c r="AB39" s="688"/>
      <c r="AC39" s="688"/>
      <c r="AD39" s="689" t="s">
        <v>138</v>
      </c>
      <c r="AE39" s="689"/>
      <c r="AF39" s="689"/>
      <c r="AG39" s="689"/>
      <c r="AH39" s="689"/>
      <c r="AI39" s="689"/>
      <c r="AJ39" s="689"/>
      <c r="AK39" s="689"/>
      <c r="AL39" s="690" t="s">
        <v>234</v>
      </c>
      <c r="AM39" s="691"/>
      <c r="AN39" s="691"/>
      <c r="AO39" s="692"/>
      <c r="AQ39" s="763" t="s">
        <v>342</v>
      </c>
      <c r="AR39" s="764"/>
      <c r="AS39" s="764"/>
      <c r="AT39" s="764"/>
      <c r="AU39" s="764"/>
      <c r="AV39" s="764"/>
      <c r="AW39" s="764"/>
      <c r="AX39" s="764"/>
      <c r="AY39" s="765"/>
      <c r="AZ39" s="685">
        <v>49236</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30817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1728708</v>
      </c>
      <c r="CS39" s="722"/>
      <c r="CT39" s="722"/>
      <c r="CU39" s="722"/>
      <c r="CV39" s="722"/>
      <c r="CW39" s="722"/>
      <c r="CX39" s="722"/>
      <c r="CY39" s="723"/>
      <c r="CZ39" s="690">
        <v>2.2000000000000002</v>
      </c>
      <c r="DA39" s="720"/>
      <c r="DB39" s="720"/>
      <c r="DC39" s="724"/>
      <c r="DD39" s="694">
        <v>1208366</v>
      </c>
      <c r="DE39" s="722"/>
      <c r="DF39" s="722"/>
      <c r="DG39" s="722"/>
      <c r="DH39" s="722"/>
      <c r="DI39" s="722"/>
      <c r="DJ39" s="722"/>
      <c r="DK39" s="723"/>
      <c r="DL39" s="694" t="s">
        <v>138</v>
      </c>
      <c r="DM39" s="722"/>
      <c r="DN39" s="722"/>
      <c r="DO39" s="722"/>
      <c r="DP39" s="722"/>
      <c r="DQ39" s="722"/>
      <c r="DR39" s="722"/>
      <c r="DS39" s="722"/>
      <c r="DT39" s="722"/>
      <c r="DU39" s="722"/>
      <c r="DV39" s="723"/>
      <c r="DW39" s="690" t="s">
        <v>234</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234</v>
      </c>
      <c r="AA40" s="688"/>
      <c r="AB40" s="688"/>
      <c r="AC40" s="688"/>
      <c r="AD40" s="689" t="s">
        <v>138</v>
      </c>
      <c r="AE40" s="689"/>
      <c r="AF40" s="689"/>
      <c r="AG40" s="689"/>
      <c r="AH40" s="689"/>
      <c r="AI40" s="689"/>
      <c r="AJ40" s="689"/>
      <c r="AK40" s="689"/>
      <c r="AL40" s="690" t="s">
        <v>138</v>
      </c>
      <c r="AM40" s="691"/>
      <c r="AN40" s="691"/>
      <c r="AO40" s="692"/>
      <c r="AQ40" s="763" t="s">
        <v>346</v>
      </c>
      <c r="AR40" s="764"/>
      <c r="AS40" s="764"/>
      <c r="AT40" s="764"/>
      <c r="AU40" s="764"/>
      <c r="AV40" s="764"/>
      <c r="AW40" s="764"/>
      <c r="AX40" s="764"/>
      <c r="AY40" s="765"/>
      <c r="AZ40" s="685">
        <v>26679</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96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1748920</v>
      </c>
      <c r="CS40" s="686"/>
      <c r="CT40" s="686"/>
      <c r="CU40" s="686"/>
      <c r="CV40" s="686"/>
      <c r="CW40" s="686"/>
      <c r="CX40" s="686"/>
      <c r="CY40" s="687"/>
      <c r="CZ40" s="690">
        <v>2.2999999999999998</v>
      </c>
      <c r="DA40" s="720"/>
      <c r="DB40" s="720"/>
      <c r="DC40" s="724"/>
      <c r="DD40" s="694">
        <v>642710</v>
      </c>
      <c r="DE40" s="686"/>
      <c r="DF40" s="686"/>
      <c r="DG40" s="686"/>
      <c r="DH40" s="686"/>
      <c r="DI40" s="686"/>
      <c r="DJ40" s="686"/>
      <c r="DK40" s="687"/>
      <c r="DL40" s="694">
        <v>229747</v>
      </c>
      <c r="DM40" s="686"/>
      <c r="DN40" s="686"/>
      <c r="DO40" s="686"/>
      <c r="DP40" s="686"/>
      <c r="DQ40" s="686"/>
      <c r="DR40" s="686"/>
      <c r="DS40" s="686"/>
      <c r="DT40" s="686"/>
      <c r="DU40" s="686"/>
      <c r="DV40" s="687"/>
      <c r="DW40" s="690">
        <v>0.6</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234</v>
      </c>
      <c r="AA41" s="688"/>
      <c r="AB41" s="688"/>
      <c r="AC41" s="688"/>
      <c r="AD41" s="689" t="s">
        <v>255</v>
      </c>
      <c r="AE41" s="689"/>
      <c r="AF41" s="689"/>
      <c r="AG41" s="689"/>
      <c r="AH41" s="689"/>
      <c r="AI41" s="689"/>
      <c r="AJ41" s="689"/>
      <c r="AK41" s="689"/>
      <c r="AL41" s="690" t="s">
        <v>138</v>
      </c>
      <c r="AM41" s="691"/>
      <c r="AN41" s="691"/>
      <c r="AO41" s="692"/>
      <c r="AQ41" s="763" t="s">
        <v>351</v>
      </c>
      <c r="AR41" s="764"/>
      <c r="AS41" s="764"/>
      <c r="AT41" s="764"/>
      <c r="AU41" s="764"/>
      <c r="AV41" s="764"/>
      <c r="AW41" s="764"/>
      <c r="AX41" s="764"/>
      <c r="AY41" s="765"/>
      <c r="AZ41" s="685">
        <v>1074677</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234</v>
      </c>
      <c r="CS41" s="722"/>
      <c r="CT41" s="722"/>
      <c r="CU41" s="722"/>
      <c r="CV41" s="722"/>
      <c r="CW41" s="722"/>
      <c r="CX41" s="722"/>
      <c r="CY41" s="723"/>
      <c r="CZ41" s="690" t="s">
        <v>234</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1600000</v>
      </c>
      <c r="S42" s="686"/>
      <c r="T42" s="686"/>
      <c r="U42" s="686"/>
      <c r="V42" s="686"/>
      <c r="W42" s="686"/>
      <c r="X42" s="686"/>
      <c r="Y42" s="687"/>
      <c r="Z42" s="688">
        <v>2</v>
      </c>
      <c r="AA42" s="688"/>
      <c r="AB42" s="688"/>
      <c r="AC42" s="688"/>
      <c r="AD42" s="689" t="s">
        <v>138</v>
      </c>
      <c r="AE42" s="689"/>
      <c r="AF42" s="689"/>
      <c r="AG42" s="689"/>
      <c r="AH42" s="689"/>
      <c r="AI42" s="689"/>
      <c r="AJ42" s="689"/>
      <c r="AK42" s="689"/>
      <c r="AL42" s="690" t="s">
        <v>234</v>
      </c>
      <c r="AM42" s="691"/>
      <c r="AN42" s="691"/>
      <c r="AO42" s="692"/>
      <c r="AQ42" s="784" t="s">
        <v>355</v>
      </c>
      <c r="AR42" s="785"/>
      <c r="AS42" s="785"/>
      <c r="AT42" s="785"/>
      <c r="AU42" s="785"/>
      <c r="AV42" s="785"/>
      <c r="AW42" s="785"/>
      <c r="AX42" s="785"/>
      <c r="AY42" s="786"/>
      <c r="AZ42" s="776">
        <v>3974753</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6981185</v>
      </c>
      <c r="CS42" s="686"/>
      <c r="CT42" s="686"/>
      <c r="CU42" s="686"/>
      <c r="CV42" s="686"/>
      <c r="CW42" s="686"/>
      <c r="CX42" s="686"/>
      <c r="CY42" s="687"/>
      <c r="CZ42" s="690">
        <v>9</v>
      </c>
      <c r="DA42" s="691"/>
      <c r="DB42" s="691"/>
      <c r="DC42" s="703"/>
      <c r="DD42" s="694">
        <v>2180456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79960576</v>
      </c>
      <c r="S43" s="777"/>
      <c r="T43" s="777"/>
      <c r="U43" s="777"/>
      <c r="V43" s="777"/>
      <c r="W43" s="777"/>
      <c r="X43" s="777"/>
      <c r="Y43" s="778"/>
      <c r="Z43" s="779">
        <v>100</v>
      </c>
      <c r="AA43" s="779"/>
      <c r="AB43" s="779"/>
      <c r="AC43" s="779"/>
      <c r="AD43" s="780">
        <v>34201423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316886</v>
      </c>
      <c r="CS43" s="722"/>
      <c r="CT43" s="722"/>
      <c r="CU43" s="722"/>
      <c r="CV43" s="722"/>
      <c r="CW43" s="722"/>
      <c r="CX43" s="722"/>
      <c r="CY43" s="723"/>
      <c r="CZ43" s="690">
        <v>0.4</v>
      </c>
      <c r="DA43" s="720"/>
      <c r="DB43" s="720"/>
      <c r="DC43" s="724"/>
      <c r="DD43" s="694">
        <v>316886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6981185</v>
      </c>
      <c r="CS44" s="686"/>
      <c r="CT44" s="686"/>
      <c r="CU44" s="686"/>
      <c r="CV44" s="686"/>
      <c r="CW44" s="686"/>
      <c r="CX44" s="686"/>
      <c r="CY44" s="687"/>
      <c r="CZ44" s="690">
        <v>9</v>
      </c>
      <c r="DA44" s="691"/>
      <c r="DB44" s="691"/>
      <c r="DC44" s="703"/>
      <c r="DD44" s="694">
        <v>2180456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1575604</v>
      </c>
      <c r="CS45" s="722"/>
      <c r="CT45" s="722"/>
      <c r="CU45" s="722"/>
      <c r="CV45" s="722"/>
      <c r="CW45" s="722"/>
      <c r="CX45" s="722"/>
      <c r="CY45" s="723"/>
      <c r="CZ45" s="690">
        <v>2</v>
      </c>
      <c r="DA45" s="720"/>
      <c r="DB45" s="720"/>
      <c r="DC45" s="724"/>
      <c r="DD45" s="694">
        <v>113739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5186618</v>
      </c>
      <c r="CS46" s="686"/>
      <c r="CT46" s="686"/>
      <c r="CU46" s="686"/>
      <c r="CV46" s="686"/>
      <c r="CW46" s="686"/>
      <c r="CX46" s="686"/>
      <c r="CY46" s="687"/>
      <c r="CZ46" s="690">
        <v>6.7</v>
      </c>
      <c r="DA46" s="691"/>
      <c r="DB46" s="691"/>
      <c r="DC46" s="703"/>
      <c r="DD46" s="694">
        <v>2019954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234</v>
      </c>
      <c r="CS47" s="722"/>
      <c r="CT47" s="722"/>
      <c r="CU47" s="722"/>
      <c r="CV47" s="722"/>
      <c r="CW47" s="722"/>
      <c r="CX47" s="722"/>
      <c r="CY47" s="723"/>
      <c r="CZ47" s="690" t="s">
        <v>234</v>
      </c>
      <c r="DA47" s="720"/>
      <c r="DB47" s="720"/>
      <c r="DC47" s="724"/>
      <c r="DD47" s="694" t="s">
        <v>234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77446374</v>
      </c>
      <c r="CS49" s="756"/>
      <c r="CT49" s="756"/>
      <c r="CU49" s="756"/>
      <c r="CV49" s="756"/>
      <c r="CW49" s="756"/>
      <c r="CX49" s="756"/>
      <c r="CY49" s="787"/>
      <c r="CZ49" s="781">
        <v>100</v>
      </c>
      <c r="DA49" s="788"/>
      <c r="DB49" s="788"/>
      <c r="DC49" s="789"/>
      <c r="DD49" s="790">
        <v>41195848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8AiwnLzifV8WwTAoR9IpEzCi4yrzpzYyKJgB14XARWalAp74zPG5RGWmZR6Ry7Lc6J6jDb8Az8CoXjH/qxBcw==" saltValue="N1vDTNnwET55vP1Zkd54k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79726</v>
      </c>
      <c r="R7" s="821"/>
      <c r="S7" s="821"/>
      <c r="T7" s="821"/>
      <c r="U7" s="821"/>
      <c r="V7" s="821">
        <v>77213</v>
      </c>
      <c r="W7" s="821"/>
      <c r="X7" s="821"/>
      <c r="Y7" s="821"/>
      <c r="Z7" s="821"/>
      <c r="AA7" s="821">
        <v>2513</v>
      </c>
      <c r="AB7" s="821"/>
      <c r="AC7" s="821"/>
      <c r="AD7" s="821"/>
      <c r="AE7" s="822"/>
      <c r="AF7" s="823">
        <v>2221</v>
      </c>
      <c r="AG7" s="824"/>
      <c r="AH7" s="824"/>
      <c r="AI7" s="824"/>
      <c r="AJ7" s="825"/>
      <c r="AK7" s="860">
        <v>1489</v>
      </c>
      <c r="AL7" s="861"/>
      <c r="AM7" s="861"/>
      <c r="AN7" s="861"/>
      <c r="AO7" s="861"/>
      <c r="AP7" s="861">
        <v>67274</v>
      </c>
      <c r="AQ7" s="861"/>
      <c r="AR7" s="861"/>
      <c r="AS7" s="861"/>
      <c r="AT7" s="861"/>
      <c r="AU7" s="862" t="s">
        <v>610</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601</v>
      </c>
      <c r="BT7" s="865"/>
      <c r="BU7" s="865"/>
      <c r="BV7" s="865"/>
      <c r="BW7" s="865"/>
      <c r="BX7" s="865"/>
      <c r="BY7" s="865"/>
      <c r="BZ7" s="865"/>
      <c r="CA7" s="865"/>
      <c r="CB7" s="865"/>
      <c r="CC7" s="865"/>
      <c r="CD7" s="865"/>
      <c r="CE7" s="865"/>
      <c r="CF7" s="865"/>
      <c r="CG7" s="866"/>
      <c r="CH7" s="857">
        <v>4</v>
      </c>
      <c r="CI7" s="858"/>
      <c r="CJ7" s="858"/>
      <c r="CK7" s="858"/>
      <c r="CL7" s="859"/>
      <c r="CM7" s="857">
        <v>61</v>
      </c>
      <c r="CN7" s="858"/>
      <c r="CO7" s="858"/>
      <c r="CP7" s="858"/>
      <c r="CQ7" s="859"/>
      <c r="CR7" s="857">
        <v>10</v>
      </c>
      <c r="CS7" s="858"/>
      <c r="CT7" s="858"/>
      <c r="CU7" s="858"/>
      <c r="CV7" s="859"/>
      <c r="CW7" s="857">
        <v>33</v>
      </c>
      <c r="CX7" s="858"/>
      <c r="CY7" s="858"/>
      <c r="CZ7" s="858"/>
      <c r="DA7" s="859"/>
      <c r="DB7" s="857" t="s">
        <v>611</v>
      </c>
      <c r="DC7" s="858"/>
      <c r="DD7" s="858"/>
      <c r="DE7" s="858"/>
      <c r="DF7" s="859"/>
      <c r="DG7" s="857" t="s">
        <v>611</v>
      </c>
      <c r="DH7" s="858"/>
      <c r="DI7" s="858"/>
      <c r="DJ7" s="858"/>
      <c r="DK7" s="859"/>
      <c r="DL7" s="857" t="s">
        <v>611</v>
      </c>
      <c r="DM7" s="858"/>
      <c r="DN7" s="858"/>
      <c r="DO7" s="858"/>
      <c r="DP7" s="859"/>
      <c r="DQ7" s="857" t="s">
        <v>611</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8</v>
      </c>
      <c r="R8" s="845"/>
      <c r="S8" s="845"/>
      <c r="T8" s="845"/>
      <c r="U8" s="845"/>
      <c r="V8" s="845">
        <v>8</v>
      </c>
      <c r="W8" s="845"/>
      <c r="X8" s="845"/>
      <c r="Y8" s="845"/>
      <c r="Z8" s="845"/>
      <c r="AA8" s="845">
        <v>1</v>
      </c>
      <c r="AB8" s="845"/>
      <c r="AC8" s="845"/>
      <c r="AD8" s="845"/>
      <c r="AE8" s="846"/>
      <c r="AF8" s="847">
        <v>1</v>
      </c>
      <c r="AG8" s="848"/>
      <c r="AH8" s="848"/>
      <c r="AI8" s="848"/>
      <c r="AJ8" s="849"/>
      <c r="AK8" s="850" t="s">
        <v>608</v>
      </c>
      <c r="AL8" s="851"/>
      <c r="AM8" s="851"/>
      <c r="AN8" s="851"/>
      <c r="AO8" s="851"/>
      <c r="AP8" s="851" t="s">
        <v>608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602</v>
      </c>
      <c r="BT8" s="855"/>
      <c r="BU8" s="855"/>
      <c r="BV8" s="855"/>
      <c r="BW8" s="855"/>
      <c r="BX8" s="855"/>
      <c r="BY8" s="855"/>
      <c r="BZ8" s="855"/>
      <c r="CA8" s="855"/>
      <c r="CB8" s="855"/>
      <c r="CC8" s="855"/>
      <c r="CD8" s="855"/>
      <c r="CE8" s="855"/>
      <c r="CF8" s="855"/>
      <c r="CG8" s="856"/>
      <c r="CH8" s="867">
        <v>8</v>
      </c>
      <c r="CI8" s="868"/>
      <c r="CJ8" s="868"/>
      <c r="CK8" s="868"/>
      <c r="CL8" s="869"/>
      <c r="CM8" s="867">
        <v>318</v>
      </c>
      <c r="CN8" s="868"/>
      <c r="CO8" s="868"/>
      <c r="CP8" s="868"/>
      <c r="CQ8" s="869"/>
      <c r="CR8" s="867">
        <v>100</v>
      </c>
      <c r="CS8" s="868"/>
      <c r="CT8" s="868"/>
      <c r="CU8" s="868"/>
      <c r="CV8" s="869"/>
      <c r="CW8" s="867">
        <v>23</v>
      </c>
      <c r="CX8" s="868"/>
      <c r="CY8" s="868"/>
      <c r="CZ8" s="868"/>
      <c r="DA8" s="869"/>
      <c r="DB8" s="867" t="s">
        <v>611</v>
      </c>
      <c r="DC8" s="868"/>
      <c r="DD8" s="868"/>
      <c r="DE8" s="868"/>
      <c r="DF8" s="869"/>
      <c r="DG8" s="867" t="s">
        <v>611</v>
      </c>
      <c r="DH8" s="868"/>
      <c r="DI8" s="868"/>
      <c r="DJ8" s="868"/>
      <c r="DK8" s="869"/>
      <c r="DL8" s="867" t="s">
        <v>611</v>
      </c>
      <c r="DM8" s="868"/>
      <c r="DN8" s="868"/>
      <c r="DO8" s="868"/>
      <c r="DP8" s="869"/>
      <c r="DQ8" s="867" t="s">
        <v>611</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279</v>
      </c>
      <c r="R9" s="845"/>
      <c r="S9" s="845"/>
      <c r="T9" s="845"/>
      <c r="U9" s="845"/>
      <c r="V9" s="845">
        <v>279</v>
      </c>
      <c r="W9" s="845"/>
      <c r="X9" s="845"/>
      <c r="Y9" s="845"/>
      <c r="Z9" s="845"/>
      <c r="AA9" s="845" t="s">
        <v>608</v>
      </c>
      <c r="AB9" s="845"/>
      <c r="AC9" s="845"/>
      <c r="AD9" s="845"/>
      <c r="AE9" s="846"/>
      <c r="AF9" s="847" t="s">
        <v>234</v>
      </c>
      <c r="AG9" s="848"/>
      <c r="AH9" s="848"/>
      <c r="AI9" s="848"/>
      <c r="AJ9" s="849"/>
      <c r="AK9" s="850">
        <v>279</v>
      </c>
      <c r="AL9" s="851"/>
      <c r="AM9" s="851"/>
      <c r="AN9" s="851"/>
      <c r="AO9" s="851"/>
      <c r="AP9" s="851">
        <v>1639</v>
      </c>
      <c r="AQ9" s="851"/>
      <c r="AR9" s="851"/>
      <c r="AS9" s="851"/>
      <c r="AT9" s="851"/>
      <c r="AU9" s="852" t="s">
        <v>609</v>
      </c>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604</v>
      </c>
      <c r="BS9" s="854" t="s">
        <v>603</v>
      </c>
      <c r="BT9" s="855"/>
      <c r="BU9" s="855"/>
      <c r="BV9" s="855"/>
      <c r="BW9" s="855"/>
      <c r="BX9" s="855"/>
      <c r="BY9" s="855"/>
      <c r="BZ9" s="855"/>
      <c r="CA9" s="855"/>
      <c r="CB9" s="855"/>
      <c r="CC9" s="855"/>
      <c r="CD9" s="855"/>
      <c r="CE9" s="855"/>
      <c r="CF9" s="855"/>
      <c r="CG9" s="856"/>
      <c r="CH9" s="867">
        <v>522</v>
      </c>
      <c r="CI9" s="868"/>
      <c r="CJ9" s="868"/>
      <c r="CK9" s="868"/>
      <c r="CL9" s="869"/>
      <c r="CM9" s="867">
        <v>39</v>
      </c>
      <c r="CN9" s="868"/>
      <c r="CO9" s="868"/>
      <c r="CP9" s="868"/>
      <c r="CQ9" s="869"/>
      <c r="CR9" s="867">
        <v>5</v>
      </c>
      <c r="CS9" s="868"/>
      <c r="CT9" s="868"/>
      <c r="CU9" s="868"/>
      <c r="CV9" s="869"/>
      <c r="CW9" s="867">
        <v>500</v>
      </c>
      <c r="CX9" s="868"/>
      <c r="CY9" s="868"/>
      <c r="CZ9" s="868"/>
      <c r="DA9" s="869"/>
      <c r="DB9" s="867" t="s">
        <v>611</v>
      </c>
      <c r="DC9" s="868"/>
      <c r="DD9" s="868"/>
      <c r="DE9" s="868"/>
      <c r="DF9" s="869"/>
      <c r="DG9" s="867">
        <v>2846</v>
      </c>
      <c r="DH9" s="868"/>
      <c r="DI9" s="868"/>
      <c r="DJ9" s="868"/>
      <c r="DK9" s="869"/>
      <c r="DL9" s="867" t="s">
        <v>611</v>
      </c>
      <c r="DM9" s="868"/>
      <c r="DN9" s="868"/>
      <c r="DO9" s="868"/>
      <c r="DP9" s="869"/>
      <c r="DQ9" s="867">
        <v>587</v>
      </c>
      <c r="DR9" s="868"/>
      <c r="DS9" s="868"/>
      <c r="DT9" s="868"/>
      <c r="DU9" s="869"/>
      <c r="DV9" s="870"/>
      <c r="DW9" s="871"/>
      <c r="DX9" s="871"/>
      <c r="DY9" s="871"/>
      <c r="DZ9" s="872"/>
      <c r="EA9" s="256"/>
    </row>
    <row r="10" spans="1:131" s="257" customFormat="1" ht="26.25" customHeight="1" x14ac:dyDescent="0.15">
      <c r="A10" s="263">
        <v>4</v>
      </c>
      <c r="B10" s="841" t="s">
        <v>394</v>
      </c>
      <c r="C10" s="842"/>
      <c r="D10" s="842"/>
      <c r="E10" s="842"/>
      <c r="F10" s="842"/>
      <c r="G10" s="842"/>
      <c r="H10" s="842"/>
      <c r="I10" s="842"/>
      <c r="J10" s="842"/>
      <c r="K10" s="842"/>
      <c r="L10" s="842"/>
      <c r="M10" s="842"/>
      <c r="N10" s="842"/>
      <c r="O10" s="842"/>
      <c r="P10" s="843"/>
      <c r="Q10" s="844">
        <v>53</v>
      </c>
      <c r="R10" s="845"/>
      <c r="S10" s="845"/>
      <c r="T10" s="845"/>
      <c r="U10" s="845"/>
      <c r="V10" s="845">
        <v>53</v>
      </c>
      <c r="W10" s="845"/>
      <c r="X10" s="845"/>
      <c r="Y10" s="845"/>
      <c r="Z10" s="845"/>
      <c r="AA10" s="845" t="s">
        <v>608</v>
      </c>
      <c r="AB10" s="845"/>
      <c r="AC10" s="845"/>
      <c r="AD10" s="845"/>
      <c r="AE10" s="846"/>
      <c r="AF10" s="847" t="s">
        <v>234</v>
      </c>
      <c r="AG10" s="848"/>
      <c r="AH10" s="848"/>
      <c r="AI10" s="848"/>
      <c r="AJ10" s="849"/>
      <c r="AK10" s="850">
        <v>32</v>
      </c>
      <c r="AL10" s="851"/>
      <c r="AM10" s="851"/>
      <c r="AN10" s="851"/>
      <c r="AO10" s="851"/>
      <c r="AP10" s="851">
        <v>443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605</v>
      </c>
      <c r="BT10" s="855"/>
      <c r="BU10" s="855"/>
      <c r="BV10" s="855"/>
      <c r="BW10" s="855"/>
      <c r="BX10" s="855"/>
      <c r="BY10" s="855"/>
      <c r="BZ10" s="855"/>
      <c r="CA10" s="855"/>
      <c r="CB10" s="855"/>
      <c r="CC10" s="855"/>
      <c r="CD10" s="855"/>
      <c r="CE10" s="855"/>
      <c r="CF10" s="855"/>
      <c r="CG10" s="856"/>
      <c r="CH10" s="867">
        <v>1</v>
      </c>
      <c r="CI10" s="868"/>
      <c r="CJ10" s="868"/>
      <c r="CK10" s="868"/>
      <c r="CL10" s="869"/>
      <c r="CM10" s="867">
        <v>29</v>
      </c>
      <c r="CN10" s="868"/>
      <c r="CO10" s="868"/>
      <c r="CP10" s="868"/>
      <c r="CQ10" s="869"/>
      <c r="CR10" s="867">
        <v>1</v>
      </c>
      <c r="CS10" s="868"/>
      <c r="CT10" s="868"/>
      <c r="CU10" s="868"/>
      <c r="CV10" s="869"/>
      <c r="CW10" s="867" t="s">
        <v>611</v>
      </c>
      <c r="CX10" s="868"/>
      <c r="CY10" s="868"/>
      <c r="CZ10" s="868"/>
      <c r="DA10" s="869"/>
      <c r="DB10" s="867" t="s">
        <v>611</v>
      </c>
      <c r="DC10" s="868"/>
      <c r="DD10" s="868"/>
      <c r="DE10" s="868"/>
      <c r="DF10" s="869"/>
      <c r="DG10" s="867" t="s">
        <v>611</v>
      </c>
      <c r="DH10" s="868"/>
      <c r="DI10" s="868"/>
      <c r="DJ10" s="868"/>
      <c r="DK10" s="869"/>
      <c r="DL10" s="867" t="s">
        <v>611</v>
      </c>
      <c r="DM10" s="868"/>
      <c r="DN10" s="868"/>
      <c r="DO10" s="868"/>
      <c r="DP10" s="869"/>
      <c r="DQ10" s="867" t="s">
        <v>611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606</v>
      </c>
      <c r="BT11" s="855"/>
      <c r="BU11" s="855"/>
      <c r="BV11" s="855"/>
      <c r="BW11" s="855"/>
      <c r="BX11" s="855"/>
      <c r="BY11" s="855"/>
      <c r="BZ11" s="855"/>
      <c r="CA11" s="855"/>
      <c r="CB11" s="855"/>
      <c r="CC11" s="855"/>
      <c r="CD11" s="855"/>
      <c r="CE11" s="855"/>
      <c r="CF11" s="855"/>
      <c r="CG11" s="856"/>
      <c r="CH11" s="867">
        <v>-874</v>
      </c>
      <c r="CI11" s="868"/>
      <c r="CJ11" s="868"/>
      <c r="CK11" s="868"/>
      <c r="CL11" s="869"/>
      <c r="CM11" s="867">
        <v>508</v>
      </c>
      <c r="CN11" s="868"/>
      <c r="CO11" s="868"/>
      <c r="CP11" s="868"/>
      <c r="CQ11" s="869"/>
      <c r="CR11" s="867">
        <v>40</v>
      </c>
      <c r="CS11" s="868"/>
      <c r="CT11" s="868"/>
      <c r="CU11" s="868"/>
      <c r="CV11" s="869"/>
      <c r="CW11" s="867" t="s">
        <v>611</v>
      </c>
      <c r="CX11" s="868"/>
      <c r="CY11" s="868"/>
      <c r="CZ11" s="868"/>
      <c r="DA11" s="869"/>
      <c r="DB11" s="867" t="s">
        <v>611</v>
      </c>
      <c r="DC11" s="868"/>
      <c r="DD11" s="868"/>
      <c r="DE11" s="868"/>
      <c r="DF11" s="869"/>
      <c r="DG11" s="867" t="s">
        <v>611</v>
      </c>
      <c r="DH11" s="868"/>
      <c r="DI11" s="868"/>
      <c r="DJ11" s="868"/>
      <c r="DK11" s="869"/>
      <c r="DL11" s="867" t="s">
        <v>611</v>
      </c>
      <c r="DM11" s="868"/>
      <c r="DN11" s="868"/>
      <c r="DO11" s="868"/>
      <c r="DP11" s="869"/>
      <c r="DQ11" s="867" t="s">
        <v>611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607</v>
      </c>
      <c r="BT12" s="855"/>
      <c r="BU12" s="855"/>
      <c r="BV12" s="855"/>
      <c r="BW12" s="855"/>
      <c r="BX12" s="855"/>
      <c r="BY12" s="855"/>
      <c r="BZ12" s="855"/>
      <c r="CA12" s="855"/>
      <c r="CB12" s="855"/>
      <c r="CC12" s="855"/>
      <c r="CD12" s="855"/>
      <c r="CE12" s="855"/>
      <c r="CF12" s="855"/>
      <c r="CG12" s="856"/>
      <c r="CH12" s="867">
        <v>-98</v>
      </c>
      <c r="CI12" s="868"/>
      <c r="CJ12" s="868"/>
      <c r="CK12" s="868"/>
      <c r="CL12" s="869"/>
      <c r="CM12" s="867">
        <v>-20</v>
      </c>
      <c r="CN12" s="868"/>
      <c r="CO12" s="868"/>
      <c r="CP12" s="868"/>
      <c r="CQ12" s="869"/>
      <c r="CR12" s="867">
        <v>11</v>
      </c>
      <c r="CS12" s="868"/>
      <c r="CT12" s="868"/>
      <c r="CU12" s="868"/>
      <c r="CV12" s="869"/>
      <c r="CW12" s="867">
        <v>10</v>
      </c>
      <c r="CX12" s="868"/>
      <c r="CY12" s="868"/>
      <c r="CZ12" s="868"/>
      <c r="DA12" s="869"/>
      <c r="DB12" s="867" t="s">
        <v>611</v>
      </c>
      <c r="DC12" s="868"/>
      <c r="DD12" s="868"/>
      <c r="DE12" s="868"/>
      <c r="DF12" s="869"/>
      <c r="DG12" s="867" t="s">
        <v>611</v>
      </c>
      <c r="DH12" s="868"/>
      <c r="DI12" s="868"/>
      <c r="DJ12" s="868"/>
      <c r="DK12" s="869"/>
      <c r="DL12" s="867" t="s">
        <v>611</v>
      </c>
      <c r="DM12" s="868"/>
      <c r="DN12" s="868"/>
      <c r="DO12" s="868"/>
      <c r="DP12" s="869"/>
      <c r="DQ12" s="867" t="s">
        <v>611</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80024</v>
      </c>
      <c r="R23" s="880"/>
      <c r="S23" s="880"/>
      <c r="T23" s="880"/>
      <c r="U23" s="880"/>
      <c r="V23" s="880">
        <v>77510</v>
      </c>
      <c r="W23" s="880"/>
      <c r="X23" s="880"/>
      <c r="Y23" s="880"/>
      <c r="Z23" s="880"/>
      <c r="AA23" s="880">
        <v>2514</v>
      </c>
      <c r="AB23" s="880"/>
      <c r="AC23" s="880"/>
      <c r="AD23" s="880"/>
      <c r="AE23" s="881"/>
      <c r="AF23" s="882">
        <v>2222</v>
      </c>
      <c r="AG23" s="880"/>
      <c r="AH23" s="880"/>
      <c r="AI23" s="880"/>
      <c r="AJ23" s="883"/>
      <c r="AK23" s="884"/>
      <c r="AL23" s="885"/>
      <c r="AM23" s="885"/>
      <c r="AN23" s="885"/>
      <c r="AO23" s="885"/>
      <c r="AP23" s="880">
        <v>69356</v>
      </c>
      <c r="AQ23" s="880"/>
      <c r="AR23" s="880"/>
      <c r="AS23" s="880"/>
      <c r="AT23" s="880"/>
      <c r="AU23" s="886"/>
      <c r="AV23" s="886"/>
      <c r="AW23" s="886"/>
      <c r="AX23" s="886"/>
      <c r="AY23" s="887"/>
      <c r="AZ23" s="895" t="s">
        <v>234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16353</v>
      </c>
      <c r="R28" s="909"/>
      <c r="S28" s="909"/>
      <c r="T28" s="909"/>
      <c r="U28" s="909"/>
      <c r="V28" s="909">
        <v>14062</v>
      </c>
      <c r="W28" s="909"/>
      <c r="X28" s="909"/>
      <c r="Y28" s="909"/>
      <c r="Z28" s="909"/>
      <c r="AA28" s="909">
        <v>2291</v>
      </c>
      <c r="AB28" s="909"/>
      <c r="AC28" s="909"/>
      <c r="AD28" s="909"/>
      <c r="AE28" s="910"/>
      <c r="AF28" s="911">
        <v>2291</v>
      </c>
      <c r="AG28" s="909"/>
      <c r="AH28" s="909"/>
      <c r="AI28" s="909"/>
      <c r="AJ28" s="912"/>
      <c r="AK28" s="913">
        <v>1074</v>
      </c>
      <c r="AL28" s="904"/>
      <c r="AM28" s="904"/>
      <c r="AN28" s="904"/>
      <c r="AO28" s="904"/>
      <c r="AP28" s="904" t="s">
        <v>608</v>
      </c>
      <c r="AQ28" s="904"/>
      <c r="AR28" s="904"/>
      <c r="AS28" s="904"/>
      <c r="AT28" s="904"/>
      <c r="AU28" s="904" t="s">
        <v>608</v>
      </c>
      <c r="AV28" s="904"/>
      <c r="AW28" s="904"/>
      <c r="AX28" s="904"/>
      <c r="AY28" s="904"/>
      <c r="AZ28" s="905" t="s">
        <v>608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37</v>
      </c>
      <c r="R29" s="845"/>
      <c r="S29" s="845"/>
      <c r="T29" s="845"/>
      <c r="U29" s="845"/>
      <c r="V29" s="845">
        <v>37</v>
      </c>
      <c r="W29" s="845"/>
      <c r="X29" s="845"/>
      <c r="Y29" s="845"/>
      <c r="Z29" s="845"/>
      <c r="AA29" s="845" t="s">
        <v>608</v>
      </c>
      <c r="AB29" s="845"/>
      <c r="AC29" s="845"/>
      <c r="AD29" s="845"/>
      <c r="AE29" s="846"/>
      <c r="AF29" s="847" t="s">
        <v>234</v>
      </c>
      <c r="AG29" s="848"/>
      <c r="AH29" s="848"/>
      <c r="AI29" s="848"/>
      <c r="AJ29" s="849"/>
      <c r="AK29" s="916" t="s">
        <v>611</v>
      </c>
      <c r="AL29" s="917"/>
      <c r="AM29" s="917"/>
      <c r="AN29" s="917"/>
      <c r="AO29" s="917"/>
      <c r="AP29" s="917" t="s">
        <v>608</v>
      </c>
      <c r="AQ29" s="917"/>
      <c r="AR29" s="917"/>
      <c r="AS29" s="917"/>
      <c r="AT29" s="917"/>
      <c r="AU29" s="917" t="s">
        <v>608</v>
      </c>
      <c r="AV29" s="917"/>
      <c r="AW29" s="917"/>
      <c r="AX29" s="917"/>
      <c r="AY29" s="917"/>
      <c r="AZ29" s="918" t="s">
        <v>608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2231</v>
      </c>
      <c r="R30" s="845"/>
      <c r="S30" s="845"/>
      <c r="T30" s="845"/>
      <c r="U30" s="845"/>
      <c r="V30" s="845">
        <v>2162</v>
      </c>
      <c r="W30" s="845"/>
      <c r="X30" s="845"/>
      <c r="Y30" s="845"/>
      <c r="Z30" s="845"/>
      <c r="AA30" s="845">
        <v>69</v>
      </c>
      <c r="AB30" s="845"/>
      <c r="AC30" s="845"/>
      <c r="AD30" s="845"/>
      <c r="AE30" s="846"/>
      <c r="AF30" s="847">
        <v>69</v>
      </c>
      <c r="AG30" s="848"/>
      <c r="AH30" s="848"/>
      <c r="AI30" s="848"/>
      <c r="AJ30" s="849"/>
      <c r="AK30" s="916">
        <v>422</v>
      </c>
      <c r="AL30" s="917"/>
      <c r="AM30" s="917"/>
      <c r="AN30" s="917"/>
      <c r="AO30" s="917"/>
      <c r="AP30" s="917" t="s">
        <v>608</v>
      </c>
      <c r="AQ30" s="917"/>
      <c r="AR30" s="917"/>
      <c r="AS30" s="917"/>
      <c r="AT30" s="917"/>
      <c r="AU30" s="917" t="s">
        <v>608</v>
      </c>
      <c r="AV30" s="917"/>
      <c r="AW30" s="917"/>
      <c r="AX30" s="917"/>
      <c r="AY30" s="917"/>
      <c r="AZ30" s="918" t="s">
        <v>608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15581</v>
      </c>
      <c r="R31" s="845"/>
      <c r="S31" s="845"/>
      <c r="T31" s="845"/>
      <c r="U31" s="845"/>
      <c r="V31" s="845">
        <v>13697</v>
      </c>
      <c r="W31" s="845"/>
      <c r="X31" s="845"/>
      <c r="Y31" s="845"/>
      <c r="Z31" s="845"/>
      <c r="AA31" s="845">
        <v>1883</v>
      </c>
      <c r="AB31" s="845"/>
      <c r="AC31" s="845"/>
      <c r="AD31" s="845"/>
      <c r="AE31" s="846"/>
      <c r="AF31" s="847">
        <v>1883</v>
      </c>
      <c r="AG31" s="848"/>
      <c r="AH31" s="848"/>
      <c r="AI31" s="848"/>
      <c r="AJ31" s="849"/>
      <c r="AK31" s="916">
        <v>2208</v>
      </c>
      <c r="AL31" s="917"/>
      <c r="AM31" s="917"/>
      <c r="AN31" s="917"/>
      <c r="AO31" s="917"/>
      <c r="AP31" s="917" t="s">
        <v>608</v>
      </c>
      <c r="AQ31" s="917"/>
      <c r="AR31" s="917"/>
      <c r="AS31" s="917"/>
      <c r="AT31" s="917"/>
      <c r="AU31" s="917" t="s">
        <v>608</v>
      </c>
      <c r="AV31" s="917"/>
      <c r="AW31" s="917"/>
      <c r="AX31" s="917"/>
      <c r="AY31" s="917"/>
      <c r="AZ31" s="918" t="s">
        <v>608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80</v>
      </c>
      <c r="R32" s="845"/>
      <c r="S32" s="845"/>
      <c r="T32" s="845"/>
      <c r="U32" s="845"/>
      <c r="V32" s="845">
        <v>70</v>
      </c>
      <c r="W32" s="845"/>
      <c r="X32" s="845"/>
      <c r="Y32" s="845"/>
      <c r="Z32" s="845"/>
      <c r="AA32" s="845">
        <v>11</v>
      </c>
      <c r="AB32" s="845"/>
      <c r="AC32" s="845"/>
      <c r="AD32" s="845"/>
      <c r="AE32" s="846"/>
      <c r="AF32" s="847">
        <v>11</v>
      </c>
      <c r="AG32" s="848"/>
      <c r="AH32" s="848"/>
      <c r="AI32" s="848"/>
      <c r="AJ32" s="849"/>
      <c r="AK32" s="916" t="s">
        <v>608</v>
      </c>
      <c r="AL32" s="917"/>
      <c r="AM32" s="917"/>
      <c r="AN32" s="917"/>
      <c r="AO32" s="917"/>
      <c r="AP32" s="917" t="s">
        <v>608</v>
      </c>
      <c r="AQ32" s="917"/>
      <c r="AR32" s="917"/>
      <c r="AS32" s="917"/>
      <c r="AT32" s="917"/>
      <c r="AU32" s="917" t="s">
        <v>608</v>
      </c>
      <c r="AV32" s="917"/>
      <c r="AW32" s="917"/>
      <c r="AX32" s="917"/>
      <c r="AY32" s="917"/>
      <c r="AZ32" s="918" t="s">
        <v>608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21067</v>
      </c>
      <c r="R33" s="845"/>
      <c r="S33" s="845"/>
      <c r="T33" s="845"/>
      <c r="U33" s="845"/>
      <c r="V33" s="845">
        <v>19896</v>
      </c>
      <c r="W33" s="845"/>
      <c r="X33" s="845"/>
      <c r="Y33" s="845"/>
      <c r="Z33" s="845"/>
      <c r="AA33" s="845">
        <v>1170</v>
      </c>
      <c r="AB33" s="845"/>
      <c r="AC33" s="845"/>
      <c r="AD33" s="845"/>
      <c r="AE33" s="846"/>
      <c r="AF33" s="847">
        <v>1170</v>
      </c>
      <c r="AG33" s="848"/>
      <c r="AH33" s="848"/>
      <c r="AI33" s="848"/>
      <c r="AJ33" s="849"/>
      <c r="AK33" s="916" t="s">
        <v>608</v>
      </c>
      <c r="AL33" s="917"/>
      <c r="AM33" s="917"/>
      <c r="AN33" s="917"/>
      <c r="AO33" s="917"/>
      <c r="AP33" s="917" t="s">
        <v>608</v>
      </c>
      <c r="AQ33" s="917"/>
      <c r="AR33" s="917"/>
      <c r="AS33" s="917"/>
      <c r="AT33" s="917"/>
      <c r="AU33" s="917" t="s">
        <v>608</v>
      </c>
      <c r="AV33" s="917"/>
      <c r="AW33" s="917"/>
      <c r="AX33" s="917"/>
      <c r="AY33" s="917"/>
      <c r="AZ33" s="918" t="s">
        <v>608</v>
      </c>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34776</v>
      </c>
      <c r="R34" s="845"/>
      <c r="S34" s="845"/>
      <c r="T34" s="845"/>
      <c r="U34" s="845"/>
      <c r="V34" s="845">
        <v>34208</v>
      </c>
      <c r="W34" s="845"/>
      <c r="X34" s="845"/>
      <c r="Y34" s="845"/>
      <c r="Z34" s="845"/>
      <c r="AA34" s="845">
        <v>568</v>
      </c>
      <c r="AB34" s="845"/>
      <c r="AC34" s="845"/>
      <c r="AD34" s="845"/>
      <c r="AE34" s="846"/>
      <c r="AF34" s="847">
        <v>27857</v>
      </c>
      <c r="AG34" s="848"/>
      <c r="AH34" s="848"/>
      <c r="AI34" s="848"/>
      <c r="AJ34" s="849"/>
      <c r="AK34" s="916">
        <v>590</v>
      </c>
      <c r="AL34" s="917"/>
      <c r="AM34" s="917"/>
      <c r="AN34" s="917"/>
      <c r="AO34" s="917"/>
      <c r="AP34" s="917">
        <v>4580</v>
      </c>
      <c r="AQ34" s="917"/>
      <c r="AR34" s="917"/>
      <c r="AS34" s="917"/>
      <c r="AT34" s="917"/>
      <c r="AU34" s="917">
        <v>1910</v>
      </c>
      <c r="AV34" s="917"/>
      <c r="AW34" s="917"/>
      <c r="AX34" s="917"/>
      <c r="AY34" s="917"/>
      <c r="AZ34" s="918" t="s">
        <v>608</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2163</v>
      </c>
      <c r="R35" s="845"/>
      <c r="S35" s="845"/>
      <c r="T35" s="845"/>
      <c r="U35" s="845"/>
      <c r="V35" s="845">
        <v>1724</v>
      </c>
      <c r="W35" s="845"/>
      <c r="X35" s="845"/>
      <c r="Y35" s="845"/>
      <c r="Z35" s="845"/>
      <c r="AA35" s="845">
        <v>439</v>
      </c>
      <c r="AB35" s="845"/>
      <c r="AC35" s="845"/>
      <c r="AD35" s="845"/>
      <c r="AE35" s="846"/>
      <c r="AF35" s="847">
        <v>2071</v>
      </c>
      <c r="AG35" s="848"/>
      <c r="AH35" s="848"/>
      <c r="AI35" s="848"/>
      <c r="AJ35" s="849"/>
      <c r="AK35" s="916">
        <v>19</v>
      </c>
      <c r="AL35" s="917"/>
      <c r="AM35" s="917"/>
      <c r="AN35" s="917"/>
      <c r="AO35" s="917"/>
      <c r="AP35" s="917">
        <v>4605</v>
      </c>
      <c r="AQ35" s="917"/>
      <c r="AR35" s="917"/>
      <c r="AS35" s="917"/>
      <c r="AT35" s="917"/>
      <c r="AU35" s="917">
        <v>28</v>
      </c>
      <c r="AV35" s="917"/>
      <c r="AW35" s="917"/>
      <c r="AX35" s="917"/>
      <c r="AY35" s="917"/>
      <c r="AZ35" s="918" t="s">
        <v>608</v>
      </c>
      <c r="BA35" s="918"/>
      <c r="BB35" s="918"/>
      <c r="BC35" s="918"/>
      <c r="BD35" s="918"/>
      <c r="BE35" s="914" t="s">
        <v>415</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146</v>
      </c>
      <c r="R36" s="845"/>
      <c r="S36" s="845"/>
      <c r="T36" s="845"/>
      <c r="U36" s="845"/>
      <c r="V36" s="845">
        <v>146</v>
      </c>
      <c r="W36" s="845"/>
      <c r="X36" s="845"/>
      <c r="Y36" s="845"/>
      <c r="Z36" s="845"/>
      <c r="AA36" s="845" t="s">
        <v>611</v>
      </c>
      <c r="AB36" s="845"/>
      <c r="AC36" s="845"/>
      <c r="AD36" s="845"/>
      <c r="AE36" s="846"/>
      <c r="AF36" s="847">
        <v>11</v>
      </c>
      <c r="AG36" s="848"/>
      <c r="AH36" s="848"/>
      <c r="AI36" s="848"/>
      <c r="AJ36" s="849"/>
      <c r="AK36" s="916">
        <v>49</v>
      </c>
      <c r="AL36" s="917"/>
      <c r="AM36" s="917"/>
      <c r="AN36" s="917"/>
      <c r="AO36" s="917"/>
      <c r="AP36" s="917">
        <v>973</v>
      </c>
      <c r="AQ36" s="917"/>
      <c r="AR36" s="917"/>
      <c r="AS36" s="917"/>
      <c r="AT36" s="917"/>
      <c r="AU36" s="917">
        <v>610</v>
      </c>
      <c r="AV36" s="917"/>
      <c r="AW36" s="917"/>
      <c r="AX36" s="917"/>
      <c r="AY36" s="917"/>
      <c r="AZ36" s="918" t="s">
        <v>608</v>
      </c>
      <c r="BA36" s="918"/>
      <c r="BB36" s="918"/>
      <c r="BC36" s="918"/>
      <c r="BD36" s="918"/>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419</v>
      </c>
      <c r="C37" s="842"/>
      <c r="D37" s="842"/>
      <c r="E37" s="842"/>
      <c r="F37" s="842"/>
      <c r="G37" s="842"/>
      <c r="H37" s="842"/>
      <c r="I37" s="842"/>
      <c r="J37" s="842"/>
      <c r="K37" s="842"/>
      <c r="L37" s="842"/>
      <c r="M37" s="842"/>
      <c r="N37" s="842"/>
      <c r="O37" s="842"/>
      <c r="P37" s="843"/>
      <c r="Q37" s="844">
        <v>4205</v>
      </c>
      <c r="R37" s="845"/>
      <c r="S37" s="845"/>
      <c r="T37" s="845"/>
      <c r="U37" s="845"/>
      <c r="V37" s="845">
        <v>4083</v>
      </c>
      <c r="W37" s="845"/>
      <c r="X37" s="845"/>
      <c r="Y37" s="845"/>
      <c r="Z37" s="845"/>
      <c r="AA37" s="845">
        <v>122</v>
      </c>
      <c r="AB37" s="845"/>
      <c r="AC37" s="845"/>
      <c r="AD37" s="845"/>
      <c r="AE37" s="846"/>
      <c r="AF37" s="847">
        <v>324</v>
      </c>
      <c r="AG37" s="848"/>
      <c r="AH37" s="848"/>
      <c r="AI37" s="848"/>
      <c r="AJ37" s="849"/>
      <c r="AK37" s="916">
        <v>1497</v>
      </c>
      <c r="AL37" s="917"/>
      <c r="AM37" s="917"/>
      <c r="AN37" s="917"/>
      <c r="AO37" s="917"/>
      <c r="AP37" s="917">
        <v>31391</v>
      </c>
      <c r="AQ37" s="917"/>
      <c r="AR37" s="917"/>
      <c r="AS37" s="917"/>
      <c r="AT37" s="917"/>
      <c r="AU37" s="917">
        <v>12494</v>
      </c>
      <c r="AV37" s="917"/>
      <c r="AW37" s="917"/>
      <c r="AX37" s="917"/>
      <c r="AY37" s="917"/>
      <c r="AZ37" s="918" t="s">
        <v>608</v>
      </c>
      <c r="BA37" s="918"/>
      <c r="BB37" s="918"/>
      <c r="BC37" s="918"/>
      <c r="BD37" s="918"/>
      <c r="BE37" s="914" t="s">
        <v>415</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420</v>
      </c>
      <c r="C38" s="842"/>
      <c r="D38" s="842"/>
      <c r="E38" s="842"/>
      <c r="F38" s="842"/>
      <c r="G38" s="842"/>
      <c r="H38" s="842"/>
      <c r="I38" s="842"/>
      <c r="J38" s="842"/>
      <c r="K38" s="842"/>
      <c r="L38" s="842"/>
      <c r="M38" s="842"/>
      <c r="N38" s="842"/>
      <c r="O38" s="842"/>
      <c r="P38" s="843"/>
      <c r="Q38" s="844">
        <v>331</v>
      </c>
      <c r="R38" s="845"/>
      <c r="S38" s="845"/>
      <c r="T38" s="845"/>
      <c r="U38" s="845"/>
      <c r="V38" s="845">
        <v>331</v>
      </c>
      <c r="W38" s="845"/>
      <c r="X38" s="845"/>
      <c r="Y38" s="845"/>
      <c r="Z38" s="845"/>
      <c r="AA38" s="845" t="s">
        <v>611</v>
      </c>
      <c r="AB38" s="845"/>
      <c r="AC38" s="845"/>
      <c r="AD38" s="845"/>
      <c r="AE38" s="846"/>
      <c r="AF38" s="847">
        <v>3</v>
      </c>
      <c r="AG38" s="848"/>
      <c r="AH38" s="848"/>
      <c r="AI38" s="848"/>
      <c r="AJ38" s="849"/>
      <c r="AK38" s="916">
        <v>164</v>
      </c>
      <c r="AL38" s="917"/>
      <c r="AM38" s="917"/>
      <c r="AN38" s="917"/>
      <c r="AO38" s="917"/>
      <c r="AP38" s="917">
        <v>1174</v>
      </c>
      <c r="AQ38" s="917"/>
      <c r="AR38" s="917"/>
      <c r="AS38" s="917"/>
      <c r="AT38" s="917"/>
      <c r="AU38" s="917">
        <v>1162</v>
      </c>
      <c r="AV38" s="917"/>
      <c r="AW38" s="917"/>
      <c r="AX38" s="917"/>
      <c r="AY38" s="917"/>
      <c r="AZ38" s="918" t="s">
        <v>608</v>
      </c>
      <c r="BA38" s="918"/>
      <c r="BB38" s="918"/>
      <c r="BC38" s="918"/>
      <c r="BD38" s="918"/>
      <c r="BE38" s="914" t="s">
        <v>421</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t="s">
        <v>422</v>
      </c>
      <c r="C39" s="842"/>
      <c r="D39" s="842"/>
      <c r="E39" s="842"/>
      <c r="F39" s="842"/>
      <c r="G39" s="842"/>
      <c r="H39" s="842"/>
      <c r="I39" s="842"/>
      <c r="J39" s="842"/>
      <c r="K39" s="842"/>
      <c r="L39" s="842"/>
      <c r="M39" s="842"/>
      <c r="N39" s="842"/>
      <c r="O39" s="842"/>
      <c r="P39" s="843"/>
      <c r="Q39" s="844">
        <v>91</v>
      </c>
      <c r="R39" s="845"/>
      <c r="S39" s="845"/>
      <c r="T39" s="845"/>
      <c r="U39" s="845"/>
      <c r="V39" s="845">
        <v>91</v>
      </c>
      <c r="W39" s="845"/>
      <c r="X39" s="845"/>
      <c r="Y39" s="845"/>
      <c r="Z39" s="845"/>
      <c r="AA39" s="845" t="s">
        <v>611</v>
      </c>
      <c r="AB39" s="845"/>
      <c r="AC39" s="845"/>
      <c r="AD39" s="845"/>
      <c r="AE39" s="846"/>
      <c r="AF39" s="847">
        <v>9</v>
      </c>
      <c r="AG39" s="848"/>
      <c r="AH39" s="848"/>
      <c r="AI39" s="848"/>
      <c r="AJ39" s="849"/>
      <c r="AK39" s="916">
        <v>58</v>
      </c>
      <c r="AL39" s="917"/>
      <c r="AM39" s="917"/>
      <c r="AN39" s="917"/>
      <c r="AO39" s="917"/>
      <c r="AP39" s="917">
        <v>280</v>
      </c>
      <c r="AQ39" s="917"/>
      <c r="AR39" s="917"/>
      <c r="AS39" s="917"/>
      <c r="AT39" s="917"/>
      <c r="AU39" s="917">
        <v>264</v>
      </c>
      <c r="AV39" s="917"/>
      <c r="AW39" s="917"/>
      <c r="AX39" s="917"/>
      <c r="AY39" s="917"/>
      <c r="AZ39" s="918" t="s">
        <v>608</v>
      </c>
      <c r="BA39" s="918"/>
      <c r="BB39" s="918"/>
      <c r="BC39" s="918"/>
      <c r="BD39" s="918"/>
      <c r="BE39" s="914" t="s">
        <v>415</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t="s">
        <v>423</v>
      </c>
      <c r="C40" s="842"/>
      <c r="D40" s="842"/>
      <c r="E40" s="842"/>
      <c r="F40" s="842"/>
      <c r="G40" s="842"/>
      <c r="H40" s="842"/>
      <c r="I40" s="842"/>
      <c r="J40" s="842"/>
      <c r="K40" s="842"/>
      <c r="L40" s="842"/>
      <c r="M40" s="842"/>
      <c r="N40" s="842"/>
      <c r="O40" s="842"/>
      <c r="P40" s="843"/>
      <c r="Q40" s="844">
        <v>62</v>
      </c>
      <c r="R40" s="845"/>
      <c r="S40" s="845"/>
      <c r="T40" s="845"/>
      <c r="U40" s="845"/>
      <c r="V40" s="845">
        <v>62</v>
      </c>
      <c r="W40" s="845"/>
      <c r="X40" s="845"/>
      <c r="Y40" s="845"/>
      <c r="Z40" s="845"/>
      <c r="AA40" s="845" t="s">
        <v>611</v>
      </c>
      <c r="AB40" s="845"/>
      <c r="AC40" s="845"/>
      <c r="AD40" s="845"/>
      <c r="AE40" s="846"/>
      <c r="AF40" s="847" t="s">
        <v>234</v>
      </c>
      <c r="AG40" s="848"/>
      <c r="AH40" s="848"/>
      <c r="AI40" s="848"/>
      <c r="AJ40" s="849"/>
      <c r="AK40" s="916">
        <v>27</v>
      </c>
      <c r="AL40" s="917"/>
      <c r="AM40" s="917"/>
      <c r="AN40" s="917"/>
      <c r="AO40" s="917"/>
      <c r="AP40" s="917">
        <v>27</v>
      </c>
      <c r="AQ40" s="917"/>
      <c r="AR40" s="917"/>
      <c r="AS40" s="917"/>
      <c r="AT40" s="917"/>
      <c r="AU40" s="917">
        <v>19</v>
      </c>
      <c r="AV40" s="917"/>
      <c r="AW40" s="917"/>
      <c r="AX40" s="917"/>
      <c r="AY40" s="917"/>
      <c r="AZ40" s="918" t="s">
        <v>608</v>
      </c>
      <c r="BA40" s="918"/>
      <c r="BB40" s="918"/>
      <c r="BC40" s="918"/>
      <c r="BD40" s="918"/>
      <c r="BE40" s="914" t="s">
        <v>424</v>
      </c>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426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35700</v>
      </c>
      <c r="AG63" s="928"/>
      <c r="AH63" s="928"/>
      <c r="AI63" s="928"/>
      <c r="AJ63" s="929"/>
      <c r="AK63" s="930"/>
      <c r="AL63" s="925"/>
      <c r="AM63" s="925"/>
      <c r="AN63" s="925"/>
      <c r="AO63" s="925"/>
      <c r="AP63" s="928">
        <v>43029</v>
      </c>
      <c r="AQ63" s="928"/>
      <c r="AR63" s="928"/>
      <c r="AS63" s="928"/>
      <c r="AT63" s="928"/>
      <c r="AU63" s="928">
        <v>16486</v>
      </c>
      <c r="AV63" s="928"/>
      <c r="AW63" s="928"/>
      <c r="AX63" s="928"/>
      <c r="AY63" s="928"/>
      <c r="AZ63" s="932"/>
      <c r="BA63" s="932"/>
      <c r="BB63" s="932"/>
      <c r="BC63" s="932"/>
      <c r="BD63" s="932"/>
      <c r="BE63" s="933"/>
      <c r="BF63" s="933"/>
      <c r="BG63" s="933"/>
      <c r="BH63" s="933"/>
      <c r="BI63" s="934"/>
      <c r="BJ63" s="935" t="s">
        <v>427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429</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430</v>
      </c>
      <c r="AB66" s="804"/>
      <c r="AC66" s="804"/>
      <c r="AD66" s="804"/>
      <c r="AE66" s="805"/>
      <c r="AF66" s="938" t="s">
        <v>431</v>
      </c>
      <c r="AG66" s="899"/>
      <c r="AH66" s="899"/>
      <c r="AI66" s="899"/>
      <c r="AJ66" s="939"/>
      <c r="AK66" s="803" t="s">
        <v>432</v>
      </c>
      <c r="AL66" s="827"/>
      <c r="AM66" s="827"/>
      <c r="AN66" s="827"/>
      <c r="AO66" s="828"/>
      <c r="AP66" s="803" t="s">
        <v>433</v>
      </c>
      <c r="AQ66" s="804"/>
      <c r="AR66" s="804"/>
      <c r="AS66" s="804"/>
      <c r="AT66" s="805"/>
      <c r="AU66" s="803" t="s">
        <v>434</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3123</v>
      </c>
      <c r="R68" s="952"/>
      <c r="S68" s="952"/>
      <c r="T68" s="952"/>
      <c r="U68" s="952"/>
      <c r="V68" s="952">
        <v>2943</v>
      </c>
      <c r="W68" s="952"/>
      <c r="X68" s="952"/>
      <c r="Y68" s="952"/>
      <c r="Z68" s="952"/>
      <c r="AA68" s="952">
        <v>181</v>
      </c>
      <c r="AB68" s="952"/>
      <c r="AC68" s="952"/>
      <c r="AD68" s="952"/>
      <c r="AE68" s="952"/>
      <c r="AF68" s="952">
        <v>181</v>
      </c>
      <c r="AG68" s="952"/>
      <c r="AH68" s="952"/>
      <c r="AI68" s="952"/>
      <c r="AJ68" s="952"/>
      <c r="AK68" s="952">
        <v>102</v>
      </c>
      <c r="AL68" s="952"/>
      <c r="AM68" s="952"/>
      <c r="AN68" s="952"/>
      <c r="AO68" s="952"/>
      <c r="AP68" s="952">
        <v>1821</v>
      </c>
      <c r="AQ68" s="952"/>
      <c r="AR68" s="952"/>
      <c r="AS68" s="952"/>
      <c r="AT68" s="952"/>
      <c r="AU68" s="952">
        <v>1132</v>
      </c>
      <c r="AV68" s="952"/>
      <c r="AW68" s="952"/>
      <c r="AX68" s="952"/>
      <c r="AY68" s="952"/>
      <c r="AZ68" s="953" t="s">
        <v>612</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557</v>
      </c>
      <c r="R69" s="917"/>
      <c r="S69" s="917"/>
      <c r="T69" s="917"/>
      <c r="U69" s="917"/>
      <c r="V69" s="917">
        <v>460</v>
      </c>
      <c r="W69" s="917"/>
      <c r="X69" s="917"/>
      <c r="Y69" s="917"/>
      <c r="Z69" s="917"/>
      <c r="AA69" s="917">
        <v>97</v>
      </c>
      <c r="AB69" s="917"/>
      <c r="AC69" s="917"/>
      <c r="AD69" s="917"/>
      <c r="AE69" s="917"/>
      <c r="AF69" s="917">
        <v>97</v>
      </c>
      <c r="AG69" s="917"/>
      <c r="AH69" s="917"/>
      <c r="AI69" s="917"/>
      <c r="AJ69" s="917"/>
      <c r="AK69" s="917">
        <v>7</v>
      </c>
      <c r="AL69" s="917"/>
      <c r="AM69" s="917"/>
      <c r="AN69" s="917"/>
      <c r="AO69" s="917"/>
      <c r="AP69" s="917" t="s">
        <v>611</v>
      </c>
      <c r="AQ69" s="917"/>
      <c r="AR69" s="917"/>
      <c r="AS69" s="917"/>
      <c r="AT69" s="917"/>
      <c r="AU69" s="917" t="s">
        <v>611</v>
      </c>
      <c r="AV69" s="917"/>
      <c r="AW69" s="917"/>
      <c r="AX69" s="917"/>
      <c r="AY69" s="917"/>
      <c r="AZ69" s="963" t="s">
        <v>613</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547</v>
      </c>
      <c r="R70" s="917"/>
      <c r="S70" s="917"/>
      <c r="T70" s="917"/>
      <c r="U70" s="917"/>
      <c r="V70" s="917">
        <v>519</v>
      </c>
      <c r="W70" s="917"/>
      <c r="X70" s="917"/>
      <c r="Y70" s="917"/>
      <c r="Z70" s="917"/>
      <c r="AA70" s="917">
        <v>28</v>
      </c>
      <c r="AB70" s="917"/>
      <c r="AC70" s="917"/>
      <c r="AD70" s="917"/>
      <c r="AE70" s="917"/>
      <c r="AF70" s="917">
        <v>28</v>
      </c>
      <c r="AG70" s="917"/>
      <c r="AH70" s="917"/>
      <c r="AI70" s="917"/>
      <c r="AJ70" s="917"/>
      <c r="AK70" s="917" t="s">
        <v>611</v>
      </c>
      <c r="AL70" s="917"/>
      <c r="AM70" s="917"/>
      <c r="AN70" s="917"/>
      <c r="AO70" s="917"/>
      <c r="AP70" s="917">
        <v>10</v>
      </c>
      <c r="AQ70" s="917"/>
      <c r="AR70" s="917"/>
      <c r="AS70" s="917"/>
      <c r="AT70" s="917"/>
      <c r="AU70" s="917">
        <v>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1354</v>
      </c>
      <c r="R71" s="917"/>
      <c r="S71" s="917"/>
      <c r="T71" s="917"/>
      <c r="U71" s="917"/>
      <c r="V71" s="917">
        <v>1329</v>
      </c>
      <c r="W71" s="917"/>
      <c r="X71" s="917"/>
      <c r="Y71" s="917"/>
      <c r="Z71" s="917"/>
      <c r="AA71" s="917">
        <v>25</v>
      </c>
      <c r="AB71" s="917"/>
      <c r="AC71" s="917"/>
      <c r="AD71" s="917"/>
      <c r="AE71" s="917"/>
      <c r="AF71" s="917">
        <v>25</v>
      </c>
      <c r="AG71" s="917"/>
      <c r="AH71" s="917"/>
      <c r="AI71" s="917"/>
      <c r="AJ71" s="917"/>
      <c r="AK71" s="917">
        <v>1</v>
      </c>
      <c r="AL71" s="917"/>
      <c r="AM71" s="917"/>
      <c r="AN71" s="917"/>
      <c r="AO71" s="917"/>
      <c r="AP71" s="917">
        <v>1973</v>
      </c>
      <c r="AQ71" s="917"/>
      <c r="AR71" s="917"/>
      <c r="AS71" s="917"/>
      <c r="AT71" s="917"/>
      <c r="AU71" s="917">
        <v>192</v>
      </c>
      <c r="AV71" s="917"/>
      <c r="AW71" s="917"/>
      <c r="AX71" s="917"/>
      <c r="AY71" s="917"/>
      <c r="AZ71" s="963" t="s">
        <v>614</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116</v>
      </c>
      <c r="R72" s="917"/>
      <c r="S72" s="917"/>
      <c r="T72" s="917"/>
      <c r="U72" s="917"/>
      <c r="V72" s="917">
        <v>72</v>
      </c>
      <c r="W72" s="917"/>
      <c r="X72" s="917"/>
      <c r="Y72" s="917"/>
      <c r="Z72" s="917"/>
      <c r="AA72" s="917">
        <v>44</v>
      </c>
      <c r="AB72" s="917"/>
      <c r="AC72" s="917"/>
      <c r="AD72" s="917"/>
      <c r="AE72" s="917"/>
      <c r="AF72" s="917">
        <v>44</v>
      </c>
      <c r="AG72" s="917"/>
      <c r="AH72" s="917"/>
      <c r="AI72" s="917"/>
      <c r="AJ72" s="917"/>
      <c r="AK72" s="917">
        <v>23</v>
      </c>
      <c r="AL72" s="917"/>
      <c r="AM72" s="917"/>
      <c r="AN72" s="917"/>
      <c r="AO72" s="917"/>
      <c r="AP72" s="917" t="s">
        <v>611</v>
      </c>
      <c r="AQ72" s="917"/>
      <c r="AR72" s="917"/>
      <c r="AS72" s="917"/>
      <c r="AT72" s="917"/>
      <c r="AU72" s="917" t="s">
        <v>611</v>
      </c>
      <c r="AV72" s="917"/>
      <c r="AW72" s="917"/>
      <c r="AX72" s="917"/>
      <c r="AY72" s="917"/>
      <c r="AZ72" s="963" t="s">
        <v>615</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298</v>
      </c>
      <c r="R73" s="917"/>
      <c r="S73" s="917"/>
      <c r="T73" s="917"/>
      <c r="U73" s="917"/>
      <c r="V73" s="917">
        <v>293</v>
      </c>
      <c r="W73" s="917"/>
      <c r="X73" s="917"/>
      <c r="Y73" s="917"/>
      <c r="Z73" s="917"/>
      <c r="AA73" s="917">
        <v>5</v>
      </c>
      <c r="AB73" s="917"/>
      <c r="AC73" s="917"/>
      <c r="AD73" s="917"/>
      <c r="AE73" s="917"/>
      <c r="AF73" s="917">
        <v>5</v>
      </c>
      <c r="AG73" s="917"/>
      <c r="AH73" s="917"/>
      <c r="AI73" s="917"/>
      <c r="AJ73" s="917"/>
      <c r="AK73" s="917" t="s">
        <v>611</v>
      </c>
      <c r="AL73" s="917"/>
      <c r="AM73" s="917"/>
      <c r="AN73" s="917"/>
      <c r="AO73" s="917"/>
      <c r="AP73" s="917" t="s">
        <v>611</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132</v>
      </c>
      <c r="R74" s="917"/>
      <c r="S74" s="917"/>
      <c r="T74" s="917"/>
      <c r="U74" s="917"/>
      <c r="V74" s="917">
        <v>128</v>
      </c>
      <c r="W74" s="917"/>
      <c r="X74" s="917"/>
      <c r="Y74" s="917"/>
      <c r="Z74" s="917"/>
      <c r="AA74" s="917">
        <v>4</v>
      </c>
      <c r="AB74" s="917"/>
      <c r="AC74" s="917"/>
      <c r="AD74" s="917"/>
      <c r="AE74" s="917"/>
      <c r="AF74" s="917">
        <v>4</v>
      </c>
      <c r="AG74" s="917"/>
      <c r="AH74" s="917"/>
      <c r="AI74" s="917"/>
      <c r="AJ74" s="917"/>
      <c r="AK74" s="917" t="s">
        <v>611</v>
      </c>
      <c r="AL74" s="917"/>
      <c r="AM74" s="917"/>
      <c r="AN74" s="917"/>
      <c r="AO74" s="917"/>
      <c r="AP74" s="917">
        <v>55</v>
      </c>
      <c r="AQ74" s="917"/>
      <c r="AR74" s="917"/>
      <c r="AS74" s="917"/>
      <c r="AT74" s="917"/>
      <c r="AU74" s="917">
        <v>12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264</v>
      </c>
      <c r="R75" s="966"/>
      <c r="S75" s="966"/>
      <c r="T75" s="966"/>
      <c r="U75" s="916"/>
      <c r="V75" s="967">
        <v>227</v>
      </c>
      <c r="W75" s="966"/>
      <c r="X75" s="966"/>
      <c r="Y75" s="966"/>
      <c r="Z75" s="916"/>
      <c r="AA75" s="967">
        <v>36</v>
      </c>
      <c r="AB75" s="966"/>
      <c r="AC75" s="966"/>
      <c r="AD75" s="966"/>
      <c r="AE75" s="916"/>
      <c r="AF75" s="967">
        <v>36</v>
      </c>
      <c r="AG75" s="966"/>
      <c r="AH75" s="966"/>
      <c r="AI75" s="966"/>
      <c r="AJ75" s="916"/>
      <c r="AK75" s="967" t="s">
        <v>611</v>
      </c>
      <c r="AL75" s="966"/>
      <c r="AM75" s="966"/>
      <c r="AN75" s="966"/>
      <c r="AO75" s="916"/>
      <c r="AP75" s="967" t="s">
        <v>611</v>
      </c>
      <c r="AQ75" s="966"/>
      <c r="AR75" s="966"/>
      <c r="AS75" s="966"/>
      <c r="AT75" s="916"/>
      <c r="AU75" s="967" t="s">
        <v>611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261826</v>
      </c>
      <c r="R76" s="966"/>
      <c r="S76" s="966"/>
      <c r="T76" s="966"/>
      <c r="U76" s="916"/>
      <c r="V76" s="967">
        <v>245795</v>
      </c>
      <c r="W76" s="966"/>
      <c r="X76" s="966"/>
      <c r="Y76" s="966"/>
      <c r="Z76" s="916"/>
      <c r="AA76" s="967">
        <v>16031</v>
      </c>
      <c r="AB76" s="966"/>
      <c r="AC76" s="966"/>
      <c r="AD76" s="966"/>
      <c r="AE76" s="916"/>
      <c r="AF76" s="967">
        <v>16031</v>
      </c>
      <c r="AG76" s="966"/>
      <c r="AH76" s="966"/>
      <c r="AI76" s="966"/>
      <c r="AJ76" s="916"/>
      <c r="AK76" s="967" t="s">
        <v>611</v>
      </c>
      <c r="AL76" s="966"/>
      <c r="AM76" s="966"/>
      <c r="AN76" s="966"/>
      <c r="AO76" s="916"/>
      <c r="AP76" s="967" t="s">
        <v>611</v>
      </c>
      <c r="AQ76" s="966"/>
      <c r="AR76" s="966"/>
      <c r="AS76" s="966"/>
      <c r="AT76" s="916"/>
      <c r="AU76" s="967" t="s">
        <v>611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162</v>
      </c>
      <c r="R77" s="966"/>
      <c r="S77" s="966"/>
      <c r="T77" s="966"/>
      <c r="U77" s="916"/>
      <c r="V77" s="967">
        <v>76</v>
      </c>
      <c r="W77" s="966"/>
      <c r="X77" s="966"/>
      <c r="Y77" s="966"/>
      <c r="Z77" s="916"/>
      <c r="AA77" s="967">
        <v>86</v>
      </c>
      <c r="AB77" s="966"/>
      <c r="AC77" s="966"/>
      <c r="AD77" s="966"/>
      <c r="AE77" s="916"/>
      <c r="AF77" s="967">
        <v>1094</v>
      </c>
      <c r="AG77" s="966"/>
      <c r="AH77" s="966"/>
      <c r="AI77" s="966"/>
      <c r="AJ77" s="916"/>
      <c r="AK77" s="967" t="s">
        <v>611</v>
      </c>
      <c r="AL77" s="966"/>
      <c r="AM77" s="966"/>
      <c r="AN77" s="966"/>
      <c r="AO77" s="916"/>
      <c r="AP77" s="967">
        <v>364</v>
      </c>
      <c r="AQ77" s="966"/>
      <c r="AR77" s="966"/>
      <c r="AS77" s="966"/>
      <c r="AT77" s="916"/>
      <c r="AU77" s="967" t="s">
        <v>611</v>
      </c>
      <c r="AV77" s="966"/>
      <c r="AW77" s="966"/>
      <c r="AX77" s="966"/>
      <c r="AY77" s="916"/>
      <c r="AZ77" s="963" t="s">
        <v>616</v>
      </c>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56</v>
      </c>
      <c r="R78" s="917"/>
      <c r="S78" s="917"/>
      <c r="T78" s="917"/>
      <c r="U78" s="917"/>
      <c r="V78" s="917">
        <v>31</v>
      </c>
      <c r="W78" s="917"/>
      <c r="X78" s="917"/>
      <c r="Y78" s="917"/>
      <c r="Z78" s="917"/>
      <c r="AA78" s="917">
        <v>25</v>
      </c>
      <c r="AB78" s="917"/>
      <c r="AC78" s="917"/>
      <c r="AD78" s="917"/>
      <c r="AE78" s="917"/>
      <c r="AF78" s="917">
        <v>25</v>
      </c>
      <c r="AG78" s="917"/>
      <c r="AH78" s="917"/>
      <c r="AI78" s="917"/>
      <c r="AJ78" s="917"/>
      <c r="AK78" s="917" t="s">
        <v>611</v>
      </c>
      <c r="AL78" s="917"/>
      <c r="AM78" s="917"/>
      <c r="AN78" s="917"/>
      <c r="AO78" s="917"/>
      <c r="AP78" s="917" t="s">
        <v>611</v>
      </c>
      <c r="AQ78" s="917"/>
      <c r="AR78" s="917"/>
      <c r="AS78" s="917"/>
      <c r="AT78" s="917"/>
      <c r="AU78" s="917" t="s">
        <v>611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73</v>
      </c>
      <c r="R79" s="917"/>
      <c r="S79" s="917"/>
      <c r="T79" s="917"/>
      <c r="U79" s="917"/>
      <c r="V79" s="917">
        <v>69</v>
      </c>
      <c r="W79" s="917"/>
      <c r="X79" s="917"/>
      <c r="Y79" s="917"/>
      <c r="Z79" s="917"/>
      <c r="AA79" s="917">
        <v>4</v>
      </c>
      <c r="AB79" s="917"/>
      <c r="AC79" s="917"/>
      <c r="AD79" s="917"/>
      <c r="AE79" s="917"/>
      <c r="AF79" s="917">
        <v>4</v>
      </c>
      <c r="AG79" s="917"/>
      <c r="AH79" s="917"/>
      <c r="AI79" s="917"/>
      <c r="AJ79" s="917"/>
      <c r="AK79" s="917" t="s">
        <v>611</v>
      </c>
      <c r="AL79" s="917"/>
      <c r="AM79" s="917"/>
      <c r="AN79" s="917"/>
      <c r="AO79" s="917"/>
      <c r="AP79" s="917" t="s">
        <v>611</v>
      </c>
      <c r="AQ79" s="917"/>
      <c r="AR79" s="917"/>
      <c r="AS79" s="917"/>
      <c r="AT79" s="917"/>
      <c r="AU79" s="917" t="s">
        <v>611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435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17574</v>
      </c>
      <c r="AG88" s="928"/>
      <c r="AH88" s="928"/>
      <c r="AI88" s="928"/>
      <c r="AJ88" s="928"/>
      <c r="AK88" s="925"/>
      <c r="AL88" s="925"/>
      <c r="AM88" s="925"/>
      <c r="AN88" s="925"/>
      <c r="AO88" s="925"/>
      <c r="AP88" s="928">
        <v>4223</v>
      </c>
      <c r="AQ88" s="928"/>
      <c r="AR88" s="928"/>
      <c r="AS88" s="928"/>
      <c r="AT88" s="928"/>
      <c r="AU88" s="928">
        <v>1340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436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167</v>
      </c>
      <c r="CS102" s="936"/>
      <c r="CT102" s="936"/>
      <c r="CU102" s="936"/>
      <c r="CV102" s="979"/>
      <c r="CW102" s="978">
        <v>566</v>
      </c>
      <c r="CX102" s="936"/>
      <c r="CY102" s="936"/>
      <c r="CZ102" s="936"/>
      <c r="DA102" s="979"/>
      <c r="DB102" s="978" t="s">
        <v>611</v>
      </c>
      <c r="DC102" s="936"/>
      <c r="DD102" s="936"/>
      <c r="DE102" s="936"/>
      <c r="DF102" s="979"/>
      <c r="DG102" s="978">
        <v>2846</v>
      </c>
      <c r="DH102" s="936"/>
      <c r="DI102" s="936"/>
      <c r="DJ102" s="936"/>
      <c r="DK102" s="979"/>
      <c r="DL102" s="978" t="s">
        <v>611</v>
      </c>
      <c r="DM102" s="936"/>
      <c r="DN102" s="936"/>
      <c r="DO102" s="936"/>
      <c r="DP102" s="979"/>
      <c r="DQ102" s="978">
        <v>587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441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444</v>
      </c>
      <c r="AB109" s="981"/>
      <c r="AC109" s="981"/>
      <c r="AD109" s="981"/>
      <c r="AE109" s="982"/>
      <c r="AF109" s="980" t="s">
        <v>445</v>
      </c>
      <c r="AG109" s="981"/>
      <c r="AH109" s="981"/>
      <c r="AI109" s="981"/>
      <c r="AJ109" s="982"/>
      <c r="AK109" s="980" t="s">
        <v>309</v>
      </c>
      <c r="AL109" s="981"/>
      <c r="AM109" s="981"/>
      <c r="AN109" s="981"/>
      <c r="AO109" s="982"/>
      <c r="AP109" s="980" t="s">
        <v>446</v>
      </c>
      <c r="AQ109" s="981"/>
      <c r="AR109" s="981"/>
      <c r="AS109" s="981"/>
      <c r="AT109" s="983"/>
      <c r="AU109" s="1000" t="s">
        <v>443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444</v>
      </c>
      <c r="BR109" s="981"/>
      <c r="BS109" s="981"/>
      <c r="BT109" s="981"/>
      <c r="BU109" s="982"/>
      <c r="BV109" s="980" t="s">
        <v>445</v>
      </c>
      <c r="BW109" s="981"/>
      <c r="BX109" s="981"/>
      <c r="BY109" s="981"/>
      <c r="BZ109" s="982"/>
      <c r="CA109" s="980" t="s">
        <v>309</v>
      </c>
      <c r="CB109" s="981"/>
      <c r="CC109" s="981"/>
      <c r="CD109" s="981"/>
      <c r="CE109" s="982"/>
      <c r="CF109" s="1001" t="s">
        <v>446</v>
      </c>
      <c r="CG109" s="1001"/>
      <c r="CH109" s="1001"/>
      <c r="CI109" s="1001"/>
      <c r="CJ109" s="1001"/>
      <c r="CK109" s="980" t="s">
        <v>447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444</v>
      </c>
      <c r="DH109" s="981"/>
      <c r="DI109" s="981"/>
      <c r="DJ109" s="981"/>
      <c r="DK109" s="982"/>
      <c r="DL109" s="980" t="s">
        <v>445</v>
      </c>
      <c r="DM109" s="981"/>
      <c r="DN109" s="981"/>
      <c r="DO109" s="981"/>
      <c r="DP109" s="982"/>
      <c r="DQ109" s="980" t="s">
        <v>309</v>
      </c>
      <c r="DR109" s="981"/>
      <c r="DS109" s="981"/>
      <c r="DT109" s="981"/>
      <c r="DU109" s="982"/>
      <c r="DV109" s="980" t="s">
        <v>446</v>
      </c>
      <c r="DW109" s="981"/>
      <c r="DX109" s="981"/>
      <c r="DY109" s="981"/>
      <c r="DZ109" s="983"/>
    </row>
    <row r="110" spans="1:131" s="248" customFormat="1" ht="26.25" customHeight="1" x14ac:dyDescent="0.15">
      <c r="A110" s="984" t="s">
        <v>448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5289372</v>
      </c>
      <c r="AB110" s="988"/>
      <c r="AC110" s="988"/>
      <c r="AD110" s="988"/>
      <c r="AE110" s="989"/>
      <c r="AF110" s="990">
        <v>5493123</v>
      </c>
      <c r="AG110" s="988"/>
      <c r="AH110" s="988"/>
      <c r="AI110" s="988"/>
      <c r="AJ110" s="989"/>
      <c r="AK110" s="990">
        <v>5586284</v>
      </c>
      <c r="AL110" s="988"/>
      <c r="AM110" s="988"/>
      <c r="AN110" s="988"/>
      <c r="AO110" s="989"/>
      <c r="AP110" s="991">
        <v>18</v>
      </c>
      <c r="AQ110" s="992"/>
      <c r="AR110" s="992"/>
      <c r="AS110" s="992"/>
      <c r="AT110" s="993"/>
      <c r="AU110" s="994" t="s">
        <v>73</v>
      </c>
      <c r="AV110" s="995"/>
      <c r="AW110" s="995"/>
      <c r="AX110" s="995"/>
      <c r="AY110" s="995"/>
      <c r="AZ110" s="1036" t="s">
        <v>449</v>
      </c>
      <c r="BA110" s="985"/>
      <c r="BB110" s="985"/>
      <c r="BC110" s="985"/>
      <c r="BD110" s="985"/>
      <c r="BE110" s="985"/>
      <c r="BF110" s="985"/>
      <c r="BG110" s="985"/>
      <c r="BH110" s="985"/>
      <c r="BI110" s="985"/>
      <c r="BJ110" s="985"/>
      <c r="BK110" s="985"/>
      <c r="BL110" s="985"/>
      <c r="BM110" s="985"/>
      <c r="BN110" s="985"/>
      <c r="BO110" s="985"/>
      <c r="BP110" s="986"/>
      <c r="BQ110" s="1022">
        <v>67505763</v>
      </c>
      <c r="BR110" s="1023"/>
      <c r="BS110" s="1023"/>
      <c r="BT110" s="1023"/>
      <c r="BU110" s="1023"/>
      <c r="BV110" s="1023">
        <v>69823302</v>
      </c>
      <c r="BW110" s="1023"/>
      <c r="BX110" s="1023"/>
      <c r="BY110" s="1023"/>
      <c r="BZ110" s="1023"/>
      <c r="CA110" s="1023">
        <v>69355684</v>
      </c>
      <c r="CB110" s="1023"/>
      <c r="CC110" s="1023"/>
      <c r="CD110" s="1023"/>
      <c r="CE110" s="1023"/>
      <c r="CF110" s="1037">
        <v>222.9</v>
      </c>
      <c r="CG110" s="1038"/>
      <c r="CH110" s="1038"/>
      <c r="CI110" s="1038"/>
      <c r="CJ110" s="1038"/>
      <c r="CK110" s="1039" t="s">
        <v>450</v>
      </c>
      <c r="CL110" s="1040"/>
      <c r="CM110" s="1019" t="s">
        <v>451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988234</v>
      </c>
      <c r="DH110" s="1023"/>
      <c r="DI110" s="1023"/>
      <c r="DJ110" s="1023"/>
      <c r="DK110" s="1023"/>
      <c r="DL110" s="1023">
        <v>831728</v>
      </c>
      <c r="DM110" s="1023"/>
      <c r="DN110" s="1023"/>
      <c r="DO110" s="1023"/>
      <c r="DP110" s="1023"/>
      <c r="DQ110" s="1023">
        <v>672031</v>
      </c>
      <c r="DR110" s="1023"/>
      <c r="DS110" s="1023"/>
      <c r="DT110" s="1023"/>
      <c r="DU110" s="1023"/>
      <c r="DV110" s="1024">
        <v>2.2000000000000002</v>
      </c>
      <c r="DW110" s="1024"/>
      <c r="DX110" s="1024"/>
      <c r="DY110" s="1024"/>
      <c r="DZ110" s="1025"/>
    </row>
    <row r="111" spans="1:131" s="248" customFormat="1" ht="26.25" customHeight="1" x14ac:dyDescent="0.15">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453</v>
      </c>
      <c r="AB111" s="1030"/>
      <c r="AC111" s="1030"/>
      <c r="AD111" s="1030"/>
      <c r="AE111" s="1031"/>
      <c r="AF111" s="1032" t="s">
        <v>234</v>
      </c>
      <c r="AG111" s="1030"/>
      <c r="AH111" s="1030"/>
      <c r="AI111" s="1030"/>
      <c r="AJ111" s="1031"/>
      <c r="AK111" s="1032" t="s">
        <v>234</v>
      </c>
      <c r="AL111" s="1030"/>
      <c r="AM111" s="1030"/>
      <c r="AN111" s="1030"/>
      <c r="AO111" s="1031"/>
      <c r="AP111" s="1033" t="s">
        <v>234</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v>4411366</v>
      </c>
      <c r="BR111" s="1016"/>
      <c r="BS111" s="1016"/>
      <c r="BT111" s="1016"/>
      <c r="BU111" s="1016"/>
      <c r="BV111" s="1016">
        <v>3506068</v>
      </c>
      <c r="BW111" s="1016"/>
      <c r="BX111" s="1016"/>
      <c r="BY111" s="1016"/>
      <c r="BZ111" s="1016"/>
      <c r="CA111" s="1016">
        <v>3257469</v>
      </c>
      <c r="CB111" s="1016"/>
      <c r="CC111" s="1016"/>
      <c r="CD111" s="1016"/>
      <c r="CE111" s="1016"/>
      <c r="CF111" s="1010">
        <v>10.5</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234</v>
      </c>
      <c r="DH111" s="1016"/>
      <c r="DI111" s="1016"/>
      <c r="DJ111" s="1016"/>
      <c r="DK111" s="1016"/>
      <c r="DL111" s="1016" t="s">
        <v>234</v>
      </c>
      <c r="DM111" s="1016"/>
      <c r="DN111" s="1016"/>
      <c r="DO111" s="1016"/>
      <c r="DP111" s="1016"/>
      <c r="DQ111" s="1016" t="s">
        <v>453</v>
      </c>
      <c r="DR111" s="1016"/>
      <c r="DS111" s="1016"/>
      <c r="DT111" s="1016"/>
      <c r="DU111" s="1016"/>
      <c r="DV111" s="1017" t="s">
        <v>234</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234</v>
      </c>
      <c r="AB112" s="1055"/>
      <c r="AC112" s="1055"/>
      <c r="AD112" s="1055"/>
      <c r="AE112" s="1056"/>
      <c r="AF112" s="1057" t="s">
        <v>453</v>
      </c>
      <c r="AG112" s="1055"/>
      <c r="AH112" s="1055"/>
      <c r="AI112" s="1055"/>
      <c r="AJ112" s="1056"/>
      <c r="AK112" s="1057" t="s">
        <v>234</v>
      </c>
      <c r="AL112" s="1055"/>
      <c r="AM112" s="1055"/>
      <c r="AN112" s="1055"/>
      <c r="AO112" s="1056"/>
      <c r="AP112" s="1058" t="s">
        <v>234</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19054357</v>
      </c>
      <c r="BR112" s="1016"/>
      <c r="BS112" s="1016"/>
      <c r="BT112" s="1016"/>
      <c r="BU112" s="1016"/>
      <c r="BV112" s="1016">
        <v>18092082</v>
      </c>
      <c r="BW112" s="1016"/>
      <c r="BX112" s="1016"/>
      <c r="BY112" s="1016"/>
      <c r="BZ112" s="1016"/>
      <c r="CA112" s="1016">
        <v>16486081</v>
      </c>
      <c r="CB112" s="1016"/>
      <c r="CC112" s="1016"/>
      <c r="CD112" s="1016"/>
      <c r="CE112" s="1016"/>
      <c r="CF112" s="1010">
        <v>53</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234</v>
      </c>
      <c r="DH112" s="1016"/>
      <c r="DI112" s="1016"/>
      <c r="DJ112" s="1016"/>
      <c r="DK112" s="1016"/>
      <c r="DL112" s="1016" t="s">
        <v>234</v>
      </c>
      <c r="DM112" s="1016"/>
      <c r="DN112" s="1016"/>
      <c r="DO112" s="1016"/>
      <c r="DP112" s="1016"/>
      <c r="DQ112" s="1016" t="s">
        <v>234</v>
      </c>
      <c r="DR112" s="1016"/>
      <c r="DS112" s="1016"/>
      <c r="DT112" s="1016"/>
      <c r="DU112" s="1016"/>
      <c r="DV112" s="1017" t="s">
        <v>234</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1420315</v>
      </c>
      <c r="AB113" s="1030"/>
      <c r="AC113" s="1030"/>
      <c r="AD113" s="1030"/>
      <c r="AE113" s="1031"/>
      <c r="AF113" s="1032">
        <v>1481857</v>
      </c>
      <c r="AG113" s="1030"/>
      <c r="AH113" s="1030"/>
      <c r="AI113" s="1030"/>
      <c r="AJ113" s="1031"/>
      <c r="AK113" s="1032">
        <v>1247745</v>
      </c>
      <c r="AL113" s="1030"/>
      <c r="AM113" s="1030"/>
      <c r="AN113" s="1030"/>
      <c r="AO113" s="1031"/>
      <c r="AP113" s="1033">
        <v>4</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990300</v>
      </c>
      <c r="BR113" s="1016"/>
      <c r="BS113" s="1016"/>
      <c r="BT113" s="1016"/>
      <c r="BU113" s="1016"/>
      <c r="BV113" s="1016">
        <v>1055585</v>
      </c>
      <c r="BW113" s="1016"/>
      <c r="BX113" s="1016"/>
      <c r="BY113" s="1016"/>
      <c r="BZ113" s="1016"/>
      <c r="CA113" s="1016">
        <v>1340173</v>
      </c>
      <c r="CB113" s="1016"/>
      <c r="CC113" s="1016"/>
      <c r="CD113" s="1016"/>
      <c r="CE113" s="1016"/>
      <c r="CF113" s="1010">
        <v>4.3</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234</v>
      </c>
      <c r="DM113" s="1055"/>
      <c r="DN113" s="1055"/>
      <c r="DO113" s="1055"/>
      <c r="DP113" s="1056"/>
      <c r="DQ113" s="1057" t="s">
        <v>234</v>
      </c>
      <c r="DR113" s="1055"/>
      <c r="DS113" s="1055"/>
      <c r="DT113" s="1055"/>
      <c r="DU113" s="1056"/>
      <c r="DV113" s="1058" t="s">
        <v>453</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100056</v>
      </c>
      <c r="AB114" s="1055"/>
      <c r="AC114" s="1055"/>
      <c r="AD114" s="1055"/>
      <c r="AE114" s="1056"/>
      <c r="AF114" s="1057">
        <v>93107</v>
      </c>
      <c r="AG114" s="1055"/>
      <c r="AH114" s="1055"/>
      <c r="AI114" s="1055"/>
      <c r="AJ114" s="1056"/>
      <c r="AK114" s="1057">
        <v>96789</v>
      </c>
      <c r="AL114" s="1055"/>
      <c r="AM114" s="1055"/>
      <c r="AN114" s="1055"/>
      <c r="AO114" s="1056"/>
      <c r="AP114" s="1058">
        <v>0.3</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8269033</v>
      </c>
      <c r="BR114" s="1016"/>
      <c r="BS114" s="1016"/>
      <c r="BT114" s="1016"/>
      <c r="BU114" s="1016"/>
      <c r="BV114" s="1016">
        <v>8573139</v>
      </c>
      <c r="BW114" s="1016"/>
      <c r="BX114" s="1016"/>
      <c r="BY114" s="1016"/>
      <c r="BZ114" s="1016"/>
      <c r="CA114" s="1016">
        <v>8667174</v>
      </c>
      <c r="CB114" s="1016"/>
      <c r="CC114" s="1016"/>
      <c r="CD114" s="1016"/>
      <c r="CE114" s="1016"/>
      <c r="CF114" s="1010">
        <v>27.9</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234</v>
      </c>
      <c r="DH114" s="1055"/>
      <c r="DI114" s="1055"/>
      <c r="DJ114" s="1055"/>
      <c r="DK114" s="1056"/>
      <c r="DL114" s="1057" t="s">
        <v>234</v>
      </c>
      <c r="DM114" s="1055"/>
      <c r="DN114" s="1055"/>
      <c r="DO114" s="1055"/>
      <c r="DP114" s="1056"/>
      <c r="DQ114" s="1057" t="s">
        <v>234</v>
      </c>
      <c r="DR114" s="1055"/>
      <c r="DS114" s="1055"/>
      <c r="DT114" s="1055"/>
      <c r="DU114" s="1056"/>
      <c r="DV114" s="1058" t="s">
        <v>234</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220302</v>
      </c>
      <c r="AB115" s="1030"/>
      <c r="AC115" s="1030"/>
      <c r="AD115" s="1030"/>
      <c r="AE115" s="1031"/>
      <c r="AF115" s="1032">
        <v>218885</v>
      </c>
      <c r="AG115" s="1030"/>
      <c r="AH115" s="1030"/>
      <c r="AI115" s="1030"/>
      <c r="AJ115" s="1031"/>
      <c r="AK115" s="1032">
        <v>216435</v>
      </c>
      <c r="AL115" s="1030"/>
      <c r="AM115" s="1030"/>
      <c r="AN115" s="1030"/>
      <c r="AO115" s="1031"/>
      <c r="AP115" s="1033">
        <v>0.7</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1999939</v>
      </c>
      <c r="BR115" s="1016"/>
      <c r="BS115" s="1016"/>
      <c r="BT115" s="1016"/>
      <c r="BU115" s="1016"/>
      <c r="BV115" s="1016">
        <v>1579898</v>
      </c>
      <c r="BW115" s="1016"/>
      <c r="BX115" s="1016"/>
      <c r="BY115" s="1016"/>
      <c r="BZ115" s="1016"/>
      <c r="CA115" s="1016">
        <v>585657</v>
      </c>
      <c r="CB115" s="1016"/>
      <c r="CC115" s="1016"/>
      <c r="CD115" s="1016"/>
      <c r="CE115" s="1016"/>
      <c r="CF115" s="1010">
        <v>1.9</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2937682</v>
      </c>
      <c r="DH115" s="1055"/>
      <c r="DI115" s="1055"/>
      <c r="DJ115" s="1055"/>
      <c r="DK115" s="1056"/>
      <c r="DL115" s="1057">
        <v>2233915</v>
      </c>
      <c r="DM115" s="1055"/>
      <c r="DN115" s="1055"/>
      <c r="DO115" s="1055"/>
      <c r="DP115" s="1056"/>
      <c r="DQ115" s="1057">
        <v>2187680</v>
      </c>
      <c r="DR115" s="1055"/>
      <c r="DS115" s="1055"/>
      <c r="DT115" s="1055"/>
      <c r="DU115" s="1056"/>
      <c r="DV115" s="1058">
        <v>7</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234</v>
      </c>
      <c r="AB116" s="1055"/>
      <c r="AC116" s="1055"/>
      <c r="AD116" s="1055"/>
      <c r="AE116" s="1056"/>
      <c r="AF116" s="1057" t="s">
        <v>234</v>
      </c>
      <c r="AG116" s="1055"/>
      <c r="AH116" s="1055"/>
      <c r="AI116" s="1055"/>
      <c r="AJ116" s="1056"/>
      <c r="AK116" s="1057">
        <v>194</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234</v>
      </c>
      <c r="BR116" s="1016"/>
      <c r="BS116" s="1016"/>
      <c r="BT116" s="1016"/>
      <c r="BU116" s="1016"/>
      <c r="BV116" s="1016" t="s">
        <v>234</v>
      </c>
      <c r="BW116" s="1016"/>
      <c r="BX116" s="1016"/>
      <c r="BY116" s="1016"/>
      <c r="BZ116" s="1016"/>
      <c r="CA116" s="1016" t="s">
        <v>234</v>
      </c>
      <c r="CB116" s="1016"/>
      <c r="CC116" s="1016"/>
      <c r="CD116" s="1016"/>
      <c r="CE116" s="1016"/>
      <c r="CF116" s="1010" t="s">
        <v>453</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453</v>
      </c>
      <c r="DH116" s="1055"/>
      <c r="DI116" s="1055"/>
      <c r="DJ116" s="1055"/>
      <c r="DK116" s="1056"/>
      <c r="DL116" s="1057" t="s">
        <v>234</v>
      </c>
      <c r="DM116" s="1055"/>
      <c r="DN116" s="1055"/>
      <c r="DO116" s="1055"/>
      <c r="DP116" s="1056"/>
      <c r="DQ116" s="1057" t="s">
        <v>234</v>
      </c>
      <c r="DR116" s="1055"/>
      <c r="DS116" s="1055"/>
      <c r="DT116" s="1055"/>
      <c r="DU116" s="1056"/>
      <c r="DV116" s="1058" t="s">
        <v>234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7030045</v>
      </c>
      <c r="AB117" s="1073"/>
      <c r="AC117" s="1073"/>
      <c r="AD117" s="1073"/>
      <c r="AE117" s="1074"/>
      <c r="AF117" s="1075">
        <v>7286972</v>
      </c>
      <c r="AG117" s="1073"/>
      <c r="AH117" s="1073"/>
      <c r="AI117" s="1073"/>
      <c r="AJ117" s="1074"/>
      <c r="AK117" s="1075">
        <v>7147447</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234</v>
      </c>
      <c r="BR117" s="1016"/>
      <c r="BS117" s="1016"/>
      <c r="BT117" s="1016"/>
      <c r="BU117" s="1016"/>
      <c r="BV117" s="1016" t="s">
        <v>453</v>
      </c>
      <c r="BW117" s="1016"/>
      <c r="BX117" s="1016"/>
      <c r="BY117" s="1016"/>
      <c r="BZ117" s="1016"/>
      <c r="CA117" s="1016" t="s">
        <v>234</v>
      </c>
      <c r="CB117" s="1016"/>
      <c r="CC117" s="1016"/>
      <c r="CD117" s="1016"/>
      <c r="CE117" s="1016"/>
      <c r="CF117" s="1010" t="s">
        <v>234</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453</v>
      </c>
      <c r="DH117" s="1055"/>
      <c r="DI117" s="1055"/>
      <c r="DJ117" s="1055"/>
      <c r="DK117" s="1056"/>
      <c r="DL117" s="1057" t="s">
        <v>234</v>
      </c>
      <c r="DM117" s="1055"/>
      <c r="DN117" s="1055"/>
      <c r="DO117" s="1055"/>
      <c r="DP117" s="1056"/>
      <c r="DQ117" s="1057" t="s">
        <v>234</v>
      </c>
      <c r="DR117" s="1055"/>
      <c r="DS117" s="1055"/>
      <c r="DT117" s="1055"/>
      <c r="DU117" s="1056"/>
      <c r="DV117" s="1058" t="s">
        <v>234</v>
      </c>
      <c r="DW117" s="1059"/>
      <c r="DX117" s="1059"/>
      <c r="DY117" s="1059"/>
      <c r="DZ117" s="1060"/>
    </row>
    <row r="118" spans="1:130" s="248" customFormat="1" ht="26.25" customHeight="1" x14ac:dyDescent="0.15">
      <c r="A118" s="1000" t="s">
        <v>447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444</v>
      </c>
      <c r="AB118" s="981"/>
      <c r="AC118" s="981"/>
      <c r="AD118" s="981"/>
      <c r="AE118" s="982"/>
      <c r="AF118" s="980" t="s">
        <v>445</v>
      </c>
      <c r="AG118" s="981"/>
      <c r="AH118" s="981"/>
      <c r="AI118" s="981"/>
      <c r="AJ118" s="982"/>
      <c r="AK118" s="980" t="s">
        <v>309</v>
      </c>
      <c r="AL118" s="981"/>
      <c r="AM118" s="981"/>
      <c r="AN118" s="981"/>
      <c r="AO118" s="982"/>
      <c r="AP118" s="1067" t="s">
        <v>446</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453</v>
      </c>
      <c r="BR118" s="1094"/>
      <c r="BS118" s="1094"/>
      <c r="BT118" s="1094"/>
      <c r="BU118" s="1094"/>
      <c r="BV118" s="1094" t="s">
        <v>234</v>
      </c>
      <c r="BW118" s="1094"/>
      <c r="BX118" s="1094"/>
      <c r="BY118" s="1094"/>
      <c r="BZ118" s="1094"/>
      <c r="CA118" s="1094" t="s">
        <v>234</v>
      </c>
      <c r="CB118" s="1094"/>
      <c r="CC118" s="1094"/>
      <c r="CD118" s="1094"/>
      <c r="CE118" s="1094"/>
      <c r="CF118" s="1010" t="s">
        <v>234</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234</v>
      </c>
      <c r="DH118" s="1055"/>
      <c r="DI118" s="1055"/>
      <c r="DJ118" s="1055"/>
      <c r="DK118" s="1056"/>
      <c r="DL118" s="1057" t="s">
        <v>234</v>
      </c>
      <c r="DM118" s="1055"/>
      <c r="DN118" s="1055"/>
      <c r="DO118" s="1055"/>
      <c r="DP118" s="1056"/>
      <c r="DQ118" s="1057" t="s">
        <v>234</v>
      </c>
      <c r="DR118" s="1055"/>
      <c r="DS118" s="1055"/>
      <c r="DT118" s="1055"/>
      <c r="DU118" s="1056"/>
      <c r="DV118" s="1058" t="s">
        <v>234</v>
      </c>
      <c r="DW118" s="1059"/>
      <c r="DX118" s="1059"/>
      <c r="DY118" s="1059"/>
      <c r="DZ118" s="1060"/>
    </row>
    <row r="119" spans="1:130" s="248" customFormat="1" ht="26.25" customHeight="1" x14ac:dyDescent="0.15">
      <c r="A119" s="1154" t="s">
        <v>450</v>
      </c>
      <c r="B119" s="1040"/>
      <c r="C119" s="1019" t="s">
        <v>451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174280</v>
      </c>
      <c r="AB119" s="988"/>
      <c r="AC119" s="988"/>
      <c r="AD119" s="988"/>
      <c r="AE119" s="989"/>
      <c r="AF119" s="990">
        <v>174429</v>
      </c>
      <c r="AG119" s="988"/>
      <c r="AH119" s="988"/>
      <c r="AI119" s="988"/>
      <c r="AJ119" s="989"/>
      <c r="AK119" s="990">
        <v>174581</v>
      </c>
      <c r="AL119" s="988"/>
      <c r="AM119" s="988"/>
      <c r="AN119" s="988"/>
      <c r="AO119" s="989"/>
      <c r="AP119" s="991">
        <v>0.6</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477</v>
      </c>
      <c r="BP119" s="1102"/>
      <c r="BQ119" s="1093">
        <v>102230758</v>
      </c>
      <c r="BR119" s="1094"/>
      <c r="BS119" s="1094"/>
      <c r="BT119" s="1094"/>
      <c r="BU119" s="1094"/>
      <c r="BV119" s="1094">
        <v>102630074</v>
      </c>
      <c r="BW119" s="1094"/>
      <c r="BX119" s="1094"/>
      <c r="BY119" s="1094"/>
      <c r="BZ119" s="1094"/>
      <c r="CA119" s="1094">
        <v>99692238</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485450</v>
      </c>
      <c r="DH119" s="1080"/>
      <c r="DI119" s="1080"/>
      <c r="DJ119" s="1080"/>
      <c r="DK119" s="1081"/>
      <c r="DL119" s="1079">
        <v>440425</v>
      </c>
      <c r="DM119" s="1080"/>
      <c r="DN119" s="1080"/>
      <c r="DO119" s="1080"/>
      <c r="DP119" s="1081"/>
      <c r="DQ119" s="1079">
        <v>397758</v>
      </c>
      <c r="DR119" s="1080"/>
      <c r="DS119" s="1080"/>
      <c r="DT119" s="1080"/>
      <c r="DU119" s="1081"/>
      <c r="DV119" s="1082">
        <v>1.3</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234</v>
      </c>
      <c r="AB120" s="1055"/>
      <c r="AC120" s="1055"/>
      <c r="AD120" s="1055"/>
      <c r="AE120" s="1056"/>
      <c r="AF120" s="1057" t="s">
        <v>234</v>
      </c>
      <c r="AG120" s="1055"/>
      <c r="AH120" s="1055"/>
      <c r="AI120" s="1055"/>
      <c r="AJ120" s="1056"/>
      <c r="AK120" s="1057" t="s">
        <v>234</v>
      </c>
      <c r="AL120" s="1055"/>
      <c r="AM120" s="1055"/>
      <c r="AN120" s="1055"/>
      <c r="AO120" s="1056"/>
      <c r="AP120" s="1058" t="s">
        <v>234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15971690</v>
      </c>
      <c r="BR120" s="1023"/>
      <c r="BS120" s="1023"/>
      <c r="BT120" s="1023"/>
      <c r="BU120" s="1023"/>
      <c r="BV120" s="1023">
        <v>12003311</v>
      </c>
      <c r="BW120" s="1023"/>
      <c r="BX120" s="1023"/>
      <c r="BY120" s="1023"/>
      <c r="BZ120" s="1023"/>
      <c r="CA120" s="1023">
        <v>12770971</v>
      </c>
      <c r="CB120" s="1023"/>
      <c r="CC120" s="1023"/>
      <c r="CD120" s="1023"/>
      <c r="CE120" s="1023"/>
      <c r="CF120" s="1037">
        <v>41</v>
      </c>
      <c r="CG120" s="1038"/>
      <c r="CH120" s="1038"/>
      <c r="CI120" s="1038"/>
      <c r="CJ120" s="1038"/>
      <c r="CK120" s="1103" t="s">
        <v>481</v>
      </c>
      <c r="CL120" s="1104"/>
      <c r="CM120" s="1104"/>
      <c r="CN120" s="1104"/>
      <c r="CO120" s="1105"/>
      <c r="CP120" s="1111" t="s">
        <v>419</v>
      </c>
      <c r="CQ120" s="1112"/>
      <c r="CR120" s="1112"/>
      <c r="CS120" s="1112"/>
      <c r="CT120" s="1112"/>
      <c r="CU120" s="1112"/>
      <c r="CV120" s="1112"/>
      <c r="CW120" s="1112"/>
      <c r="CX120" s="1112"/>
      <c r="CY120" s="1112"/>
      <c r="CZ120" s="1112"/>
      <c r="DA120" s="1112"/>
      <c r="DB120" s="1112"/>
      <c r="DC120" s="1112"/>
      <c r="DD120" s="1112"/>
      <c r="DE120" s="1112"/>
      <c r="DF120" s="1113"/>
      <c r="DG120" s="1022">
        <v>14783314</v>
      </c>
      <c r="DH120" s="1023"/>
      <c r="DI120" s="1023"/>
      <c r="DJ120" s="1023"/>
      <c r="DK120" s="1023"/>
      <c r="DL120" s="1023">
        <v>14069585</v>
      </c>
      <c r="DM120" s="1023"/>
      <c r="DN120" s="1023"/>
      <c r="DO120" s="1023"/>
      <c r="DP120" s="1023"/>
      <c r="DQ120" s="1023">
        <v>12493532</v>
      </c>
      <c r="DR120" s="1023"/>
      <c r="DS120" s="1023"/>
      <c r="DT120" s="1023"/>
      <c r="DU120" s="1023"/>
      <c r="DV120" s="1024">
        <v>40.200000000000003</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234</v>
      </c>
      <c r="AB121" s="1055"/>
      <c r="AC121" s="1055"/>
      <c r="AD121" s="1055"/>
      <c r="AE121" s="1056"/>
      <c r="AF121" s="1057" t="s">
        <v>234</v>
      </c>
      <c r="AG121" s="1055"/>
      <c r="AH121" s="1055"/>
      <c r="AI121" s="1055"/>
      <c r="AJ121" s="1056"/>
      <c r="AK121" s="1057" t="s">
        <v>234</v>
      </c>
      <c r="AL121" s="1055"/>
      <c r="AM121" s="1055"/>
      <c r="AN121" s="1055"/>
      <c r="AO121" s="1056"/>
      <c r="AP121" s="1058" t="s">
        <v>234</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21859490</v>
      </c>
      <c r="BR121" s="1016"/>
      <c r="BS121" s="1016"/>
      <c r="BT121" s="1016"/>
      <c r="BU121" s="1016"/>
      <c r="BV121" s="1016">
        <v>18597555</v>
      </c>
      <c r="BW121" s="1016"/>
      <c r="BX121" s="1016"/>
      <c r="BY121" s="1016"/>
      <c r="BZ121" s="1016"/>
      <c r="CA121" s="1016">
        <v>17139520</v>
      </c>
      <c r="CB121" s="1016"/>
      <c r="CC121" s="1016"/>
      <c r="CD121" s="1016"/>
      <c r="CE121" s="1016"/>
      <c r="CF121" s="1010">
        <v>55.1</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2034574</v>
      </c>
      <c r="DH121" s="1016"/>
      <c r="DI121" s="1016"/>
      <c r="DJ121" s="1016"/>
      <c r="DK121" s="1016"/>
      <c r="DL121" s="1016">
        <v>1893878</v>
      </c>
      <c r="DM121" s="1016"/>
      <c r="DN121" s="1016"/>
      <c r="DO121" s="1016"/>
      <c r="DP121" s="1016"/>
      <c r="DQ121" s="1016">
        <v>1909800</v>
      </c>
      <c r="DR121" s="1016"/>
      <c r="DS121" s="1016"/>
      <c r="DT121" s="1016"/>
      <c r="DU121" s="1016"/>
      <c r="DV121" s="1017">
        <v>6.1</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234</v>
      </c>
      <c r="AB122" s="1055"/>
      <c r="AC122" s="1055"/>
      <c r="AD122" s="1055"/>
      <c r="AE122" s="1056"/>
      <c r="AF122" s="1057" t="s">
        <v>234</v>
      </c>
      <c r="AG122" s="1055"/>
      <c r="AH122" s="1055"/>
      <c r="AI122" s="1055"/>
      <c r="AJ122" s="1056"/>
      <c r="AK122" s="1057" t="s">
        <v>234</v>
      </c>
      <c r="AL122" s="1055"/>
      <c r="AM122" s="1055"/>
      <c r="AN122" s="1055"/>
      <c r="AO122" s="1056"/>
      <c r="AP122" s="1058" t="s">
        <v>234</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61265631</v>
      </c>
      <c r="BR122" s="1094"/>
      <c r="BS122" s="1094"/>
      <c r="BT122" s="1094"/>
      <c r="BU122" s="1094"/>
      <c r="BV122" s="1094">
        <v>60820058</v>
      </c>
      <c r="BW122" s="1094"/>
      <c r="BX122" s="1094"/>
      <c r="BY122" s="1094"/>
      <c r="BZ122" s="1094"/>
      <c r="CA122" s="1094">
        <v>59661623</v>
      </c>
      <c r="CB122" s="1094"/>
      <c r="CC122" s="1094"/>
      <c r="CD122" s="1094"/>
      <c r="CE122" s="1094"/>
      <c r="CF122" s="1114">
        <v>191.7</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1391871</v>
      </c>
      <c r="DH122" s="1016"/>
      <c r="DI122" s="1016"/>
      <c r="DJ122" s="1016"/>
      <c r="DK122" s="1016"/>
      <c r="DL122" s="1016">
        <v>1277375</v>
      </c>
      <c r="DM122" s="1016"/>
      <c r="DN122" s="1016"/>
      <c r="DO122" s="1016"/>
      <c r="DP122" s="1016"/>
      <c r="DQ122" s="1016">
        <v>1162402</v>
      </c>
      <c r="DR122" s="1016"/>
      <c r="DS122" s="1016"/>
      <c r="DT122" s="1016"/>
      <c r="DU122" s="1016"/>
      <c r="DV122" s="1017">
        <v>3.7</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234</v>
      </c>
      <c r="AB123" s="1055"/>
      <c r="AC123" s="1055"/>
      <c r="AD123" s="1055"/>
      <c r="AE123" s="1056"/>
      <c r="AF123" s="1057" t="s">
        <v>234</v>
      </c>
      <c r="AG123" s="1055"/>
      <c r="AH123" s="1055"/>
      <c r="AI123" s="1055"/>
      <c r="AJ123" s="1056"/>
      <c r="AK123" s="1057" t="s">
        <v>234</v>
      </c>
      <c r="AL123" s="1055"/>
      <c r="AM123" s="1055"/>
      <c r="AN123" s="1055"/>
      <c r="AO123" s="1056"/>
      <c r="AP123" s="1058" t="s">
        <v>234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487</v>
      </c>
      <c r="BP123" s="1102"/>
      <c r="BQ123" s="1161">
        <v>99096811</v>
      </c>
      <c r="BR123" s="1162"/>
      <c r="BS123" s="1162"/>
      <c r="BT123" s="1162"/>
      <c r="BU123" s="1162"/>
      <c r="BV123" s="1162">
        <v>91420924</v>
      </c>
      <c r="BW123" s="1162"/>
      <c r="BX123" s="1162"/>
      <c r="BY123" s="1162"/>
      <c r="BZ123" s="1162"/>
      <c r="CA123" s="1162">
        <v>89572114</v>
      </c>
      <c r="CB123" s="1162"/>
      <c r="CC123" s="1162"/>
      <c r="CD123" s="1162"/>
      <c r="CE123" s="1162"/>
      <c r="CF123" s="1095"/>
      <c r="CG123" s="1096"/>
      <c r="CH123" s="1096"/>
      <c r="CI123" s="1096"/>
      <c r="CJ123" s="1097"/>
      <c r="CK123" s="1106"/>
      <c r="CL123" s="1107"/>
      <c r="CM123" s="1107"/>
      <c r="CN123" s="1107"/>
      <c r="CO123" s="1108"/>
      <c r="CP123" s="1116" t="s">
        <v>417</v>
      </c>
      <c r="CQ123" s="1117"/>
      <c r="CR123" s="1117"/>
      <c r="CS123" s="1117"/>
      <c r="CT123" s="1117"/>
      <c r="CU123" s="1117"/>
      <c r="CV123" s="1117"/>
      <c r="CW123" s="1117"/>
      <c r="CX123" s="1117"/>
      <c r="CY123" s="1117"/>
      <c r="CZ123" s="1117"/>
      <c r="DA123" s="1117"/>
      <c r="DB123" s="1117"/>
      <c r="DC123" s="1117"/>
      <c r="DD123" s="1117"/>
      <c r="DE123" s="1117"/>
      <c r="DF123" s="1118"/>
      <c r="DG123" s="1054">
        <v>442643</v>
      </c>
      <c r="DH123" s="1055"/>
      <c r="DI123" s="1055"/>
      <c r="DJ123" s="1055"/>
      <c r="DK123" s="1056"/>
      <c r="DL123" s="1057">
        <v>485848</v>
      </c>
      <c r="DM123" s="1055"/>
      <c r="DN123" s="1055"/>
      <c r="DO123" s="1055"/>
      <c r="DP123" s="1056"/>
      <c r="DQ123" s="1057">
        <v>610014</v>
      </c>
      <c r="DR123" s="1055"/>
      <c r="DS123" s="1055"/>
      <c r="DT123" s="1055"/>
      <c r="DU123" s="1056"/>
      <c r="DV123" s="1058">
        <v>2</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234</v>
      </c>
      <c r="AB124" s="1055"/>
      <c r="AC124" s="1055"/>
      <c r="AD124" s="1055"/>
      <c r="AE124" s="1056"/>
      <c r="AF124" s="1057" t="s">
        <v>234</v>
      </c>
      <c r="AG124" s="1055"/>
      <c r="AH124" s="1055"/>
      <c r="AI124" s="1055"/>
      <c r="AJ124" s="1056"/>
      <c r="AK124" s="1057" t="s">
        <v>234</v>
      </c>
      <c r="AL124" s="1055"/>
      <c r="AM124" s="1055"/>
      <c r="AN124" s="1055"/>
      <c r="AO124" s="1056"/>
      <c r="AP124" s="1058" t="s">
        <v>234</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10.3</v>
      </c>
      <c r="BR124" s="1124"/>
      <c r="BS124" s="1124"/>
      <c r="BT124" s="1124"/>
      <c r="BU124" s="1124"/>
      <c r="BV124" s="1124">
        <v>37</v>
      </c>
      <c r="BW124" s="1124"/>
      <c r="BX124" s="1124"/>
      <c r="BY124" s="1124"/>
      <c r="BZ124" s="1124"/>
      <c r="CA124" s="1124">
        <v>32.5</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401955</v>
      </c>
      <c r="DH124" s="1080"/>
      <c r="DI124" s="1080"/>
      <c r="DJ124" s="1080"/>
      <c r="DK124" s="1081"/>
      <c r="DL124" s="1079">
        <v>365396</v>
      </c>
      <c r="DM124" s="1080"/>
      <c r="DN124" s="1080"/>
      <c r="DO124" s="1080"/>
      <c r="DP124" s="1081"/>
      <c r="DQ124" s="1079">
        <v>310333</v>
      </c>
      <c r="DR124" s="1080"/>
      <c r="DS124" s="1080"/>
      <c r="DT124" s="1080"/>
      <c r="DU124" s="1081"/>
      <c r="DV124" s="1082">
        <v>1</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234</v>
      </c>
      <c r="AB125" s="1055"/>
      <c r="AC125" s="1055"/>
      <c r="AD125" s="1055"/>
      <c r="AE125" s="1056"/>
      <c r="AF125" s="1057" t="s">
        <v>234</v>
      </c>
      <c r="AG125" s="1055"/>
      <c r="AH125" s="1055"/>
      <c r="AI125" s="1055"/>
      <c r="AJ125" s="1056"/>
      <c r="AK125" s="1057" t="s">
        <v>234</v>
      </c>
      <c r="AL125" s="1055"/>
      <c r="AM125" s="1055"/>
      <c r="AN125" s="1055"/>
      <c r="AO125" s="1056"/>
      <c r="AP125" s="1058" t="s">
        <v>234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234</v>
      </c>
      <c r="DH125" s="1023"/>
      <c r="DI125" s="1023"/>
      <c r="DJ125" s="1023"/>
      <c r="DK125" s="1023"/>
      <c r="DL125" s="1023" t="s">
        <v>234</v>
      </c>
      <c r="DM125" s="1023"/>
      <c r="DN125" s="1023"/>
      <c r="DO125" s="1023"/>
      <c r="DP125" s="1023"/>
      <c r="DQ125" s="1023" t="s">
        <v>234</v>
      </c>
      <c r="DR125" s="1023"/>
      <c r="DS125" s="1023"/>
      <c r="DT125" s="1023"/>
      <c r="DU125" s="1023"/>
      <c r="DV125" s="1024" t="s">
        <v>234</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46022</v>
      </c>
      <c r="AB126" s="1055"/>
      <c r="AC126" s="1055"/>
      <c r="AD126" s="1055"/>
      <c r="AE126" s="1056"/>
      <c r="AF126" s="1057">
        <v>44456</v>
      </c>
      <c r="AG126" s="1055"/>
      <c r="AH126" s="1055"/>
      <c r="AI126" s="1055"/>
      <c r="AJ126" s="1056"/>
      <c r="AK126" s="1057">
        <v>41854</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v>1999939</v>
      </c>
      <c r="DH126" s="1016"/>
      <c r="DI126" s="1016"/>
      <c r="DJ126" s="1016"/>
      <c r="DK126" s="1016"/>
      <c r="DL126" s="1016">
        <v>1579898</v>
      </c>
      <c r="DM126" s="1016"/>
      <c r="DN126" s="1016"/>
      <c r="DO126" s="1016"/>
      <c r="DP126" s="1016"/>
      <c r="DQ126" s="1016">
        <v>585657</v>
      </c>
      <c r="DR126" s="1016"/>
      <c r="DS126" s="1016"/>
      <c r="DT126" s="1016"/>
      <c r="DU126" s="1016"/>
      <c r="DV126" s="1017">
        <v>1.9</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234</v>
      </c>
      <c r="AB127" s="1055"/>
      <c r="AC127" s="1055"/>
      <c r="AD127" s="1055"/>
      <c r="AE127" s="1056"/>
      <c r="AF127" s="1057" t="s">
        <v>234</v>
      </c>
      <c r="AG127" s="1055"/>
      <c r="AH127" s="1055"/>
      <c r="AI127" s="1055"/>
      <c r="AJ127" s="1056"/>
      <c r="AK127" s="1057" t="s">
        <v>234</v>
      </c>
      <c r="AL127" s="1055"/>
      <c r="AM127" s="1055"/>
      <c r="AN127" s="1055"/>
      <c r="AO127" s="1056"/>
      <c r="AP127" s="1058" t="s">
        <v>234</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453</v>
      </c>
      <c r="DH127" s="1016"/>
      <c r="DI127" s="1016"/>
      <c r="DJ127" s="1016"/>
      <c r="DK127" s="1016"/>
      <c r="DL127" s="1016" t="s">
        <v>234</v>
      </c>
      <c r="DM127" s="1016"/>
      <c r="DN127" s="1016"/>
      <c r="DO127" s="1016"/>
      <c r="DP127" s="1016"/>
      <c r="DQ127" s="1016" t="s">
        <v>234</v>
      </c>
      <c r="DR127" s="1016"/>
      <c r="DS127" s="1016"/>
      <c r="DT127" s="1016"/>
      <c r="DU127" s="1016"/>
      <c r="DV127" s="1017" t="s">
        <v>234</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1781035</v>
      </c>
      <c r="AB128" s="1144"/>
      <c r="AC128" s="1144"/>
      <c r="AD128" s="1144"/>
      <c r="AE128" s="1145"/>
      <c r="AF128" s="1146">
        <v>1751731</v>
      </c>
      <c r="AG128" s="1144"/>
      <c r="AH128" s="1144"/>
      <c r="AI128" s="1144"/>
      <c r="AJ128" s="1145"/>
      <c r="AK128" s="1146">
        <v>1475153</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234</v>
      </c>
      <c r="BG128" s="1151"/>
      <c r="BH128" s="1151"/>
      <c r="BI128" s="1151"/>
      <c r="BJ128" s="1151"/>
      <c r="BK128" s="1151"/>
      <c r="BL128" s="1152"/>
      <c r="BM128" s="1150">
        <v>11.57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234</v>
      </c>
      <c r="DH128" s="1136"/>
      <c r="DI128" s="1136"/>
      <c r="DJ128" s="1136"/>
      <c r="DK128" s="1136"/>
      <c r="DL128" s="1136" t="s">
        <v>453</v>
      </c>
      <c r="DM128" s="1136"/>
      <c r="DN128" s="1136"/>
      <c r="DO128" s="1136"/>
      <c r="DP128" s="1136"/>
      <c r="DQ128" s="1136" t="s">
        <v>234</v>
      </c>
      <c r="DR128" s="1136"/>
      <c r="DS128" s="1136"/>
      <c r="DT128" s="1136"/>
      <c r="DU128" s="1136"/>
      <c r="DV128" s="1137" t="s">
        <v>234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35243702</v>
      </c>
      <c r="AB129" s="1055"/>
      <c r="AC129" s="1055"/>
      <c r="AD129" s="1055"/>
      <c r="AE129" s="1056"/>
      <c r="AF129" s="1057">
        <v>35293164</v>
      </c>
      <c r="AG129" s="1055"/>
      <c r="AH129" s="1055"/>
      <c r="AI129" s="1055"/>
      <c r="AJ129" s="1056"/>
      <c r="AK129" s="1057">
        <v>36173659</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234</v>
      </c>
      <c r="BG129" s="1165"/>
      <c r="BH129" s="1165"/>
      <c r="BI129" s="1165"/>
      <c r="BJ129" s="1165"/>
      <c r="BK129" s="1165"/>
      <c r="BL129" s="1166"/>
      <c r="BM129" s="1164">
        <v>16.57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5050972</v>
      </c>
      <c r="AB130" s="1055"/>
      <c r="AC130" s="1055"/>
      <c r="AD130" s="1055"/>
      <c r="AE130" s="1056"/>
      <c r="AF130" s="1057">
        <v>5066824</v>
      </c>
      <c r="AG130" s="1055"/>
      <c r="AH130" s="1055"/>
      <c r="AI130" s="1055"/>
      <c r="AJ130" s="1056"/>
      <c r="AK130" s="1057">
        <v>5056869</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30192730</v>
      </c>
      <c r="AB131" s="1080"/>
      <c r="AC131" s="1080"/>
      <c r="AD131" s="1080"/>
      <c r="AE131" s="1081"/>
      <c r="AF131" s="1079">
        <v>30226340</v>
      </c>
      <c r="AG131" s="1080"/>
      <c r="AH131" s="1080"/>
      <c r="AI131" s="1080"/>
      <c r="AJ131" s="1081"/>
      <c r="AK131" s="1079">
        <v>31116790</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32.5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0.65591286400000004</v>
      </c>
      <c r="AB132" s="1196"/>
      <c r="AC132" s="1196"/>
      <c r="AD132" s="1196"/>
      <c r="AE132" s="1197"/>
      <c r="AF132" s="1198">
        <v>1.549698045</v>
      </c>
      <c r="AG132" s="1196"/>
      <c r="AH132" s="1196"/>
      <c r="AI132" s="1196"/>
      <c r="AJ132" s="1197"/>
      <c r="AK132" s="1198">
        <v>1.977790768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0.8</v>
      </c>
      <c r="AB133" s="1179"/>
      <c r="AC133" s="1179"/>
      <c r="AD133" s="1179"/>
      <c r="AE133" s="1180"/>
      <c r="AF133" s="1178">
        <v>0.9</v>
      </c>
      <c r="AG133" s="1179"/>
      <c r="AH133" s="1179"/>
      <c r="AI133" s="1179"/>
      <c r="AJ133" s="1180"/>
      <c r="AK133" s="1178">
        <v>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uGazNHWMfWS9W0bs3+LzMBquCXelUnrIpuc6cvXw7RPjP668jYMpGn7WY1Yg0QNCIBGz136KjohpgpGQGB6rg==" saltValue="H+MwJZmxw27dQN/bv9fp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pGu6QgckpracW8hRIg39HieblWeACZzMRNv6N+x5/C2zxcPNqZKtngDhcXhwoMXh8LPyiE4lbzGwRxLlTKx6g==" saltValue="45Ntj1ptUCnUSdq2TACc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yst9NFT4VQi7u/yGTs0sa74vBQaaGuBRNJswUCo2KQ7m4TJCyGbBlxr0afBV7a8FlMEU82KErpTQFdSQXAig==" saltValue="kj+tWiAUuNIFNiTUwmnE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10382567</v>
      </c>
      <c r="AP9" s="314">
        <v>64571</v>
      </c>
      <c r="AQ9" s="315">
        <v>66289</v>
      </c>
      <c r="AR9" s="316">
        <v>-2.6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1227023</v>
      </c>
      <c r="AP10" s="317">
        <v>7631</v>
      </c>
      <c r="AQ10" s="318">
        <v>2830</v>
      </c>
      <c r="AR10" s="319">
        <v>169.6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411</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v>94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224363</v>
      </c>
      <c r="AP13" s="317">
        <v>1395</v>
      </c>
      <c r="AQ13" s="318">
        <v>2181</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316886</v>
      </c>
      <c r="AP14" s="317">
        <v>1971</v>
      </c>
      <c r="AQ14" s="318">
        <v>1843</v>
      </c>
      <c r="AR14" s="319">
        <v>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-522476</v>
      </c>
      <c r="AP15" s="317">
        <v>-3249</v>
      </c>
      <c r="AQ15" s="318">
        <v>-4384</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11628363</v>
      </c>
      <c r="AP16" s="317">
        <v>72318</v>
      </c>
      <c r="AQ16" s="318">
        <v>69264</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7.11</v>
      </c>
      <c r="AP21" s="331">
        <v>6.79</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100.7</v>
      </c>
      <c r="AP22" s="336">
        <v>99.2</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5586284</v>
      </c>
      <c r="AP32" s="345">
        <v>34742</v>
      </c>
      <c r="AQ32" s="346">
        <v>35667</v>
      </c>
      <c r="AR32" s="347">
        <v>-2.6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524</v>
      </c>
      <c r="AP34" s="345" t="s">
        <v>524</v>
      </c>
      <c r="AQ34" s="346">
        <v>25</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1247745</v>
      </c>
      <c r="AP35" s="345">
        <v>7760</v>
      </c>
      <c r="AQ35" s="346">
        <v>9479</v>
      </c>
      <c r="AR35" s="347">
        <v>-18.100000000000001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96789</v>
      </c>
      <c r="AP36" s="345">
        <v>602</v>
      </c>
      <c r="AQ36" s="346">
        <v>661</v>
      </c>
      <c r="AR36" s="347">
        <v>-8.9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216435</v>
      </c>
      <c r="AP37" s="345">
        <v>1346</v>
      </c>
      <c r="AQ37" s="346">
        <v>533</v>
      </c>
      <c r="AR37" s="347">
        <v>152.5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v>194</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-1475153</v>
      </c>
      <c r="AP39" s="345">
        <v>-9174</v>
      </c>
      <c r="AQ39" s="346">
        <v>-5467</v>
      </c>
      <c r="AR39" s="347">
        <v>67.8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-5056869</v>
      </c>
      <c r="AP40" s="345">
        <v>-31449</v>
      </c>
      <c r="AQ40" s="346">
        <v>-32345</v>
      </c>
      <c r="AR40" s="347">
        <v>-2.8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615425</v>
      </c>
      <c r="AP41" s="345">
        <v>3827</v>
      </c>
      <c r="AQ41" s="346">
        <v>8555</v>
      </c>
      <c r="AR41" s="347">
        <v>-55.3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10203322</v>
      </c>
      <c r="AN51" s="367">
        <v>62969</v>
      </c>
      <c r="AO51" s="368">
        <v>18.100000000000001</v>
      </c>
      <c r="AP51" s="369">
        <v>52619</v>
      </c>
      <c r="AQ51" s="370">
        <v>0.2</v>
      </c>
      <c r="AR51" s="371">
        <v>17.899999999999999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7129381</v>
      </c>
      <c r="AN52" s="375">
        <v>43998</v>
      </c>
      <c r="AO52" s="376">
        <v>41.9</v>
      </c>
      <c r="AP52" s="377">
        <v>31149</v>
      </c>
      <c r="AQ52" s="378">
        <v>5.7</v>
      </c>
      <c r="AR52" s="379">
        <v>36.200000000000003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6404299</v>
      </c>
      <c r="AN53" s="367">
        <v>39551</v>
      </c>
      <c r="AO53" s="368">
        <v>-37.200000000000003</v>
      </c>
      <c r="AP53" s="369">
        <v>51875</v>
      </c>
      <c r="AQ53" s="370">
        <v>-1.4</v>
      </c>
      <c r="AR53" s="371">
        <v>-35.799999999999997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4892364</v>
      </c>
      <c r="AN54" s="375">
        <v>30214</v>
      </c>
      <c r="AO54" s="376">
        <v>-31.3</v>
      </c>
      <c r="AP54" s="377">
        <v>29372</v>
      </c>
      <c r="AQ54" s="378">
        <v>-5.7</v>
      </c>
      <c r="AR54" s="379">
        <v>-25.6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8937665</v>
      </c>
      <c r="AN55" s="367">
        <v>55328</v>
      </c>
      <c r="AO55" s="368">
        <v>39.9</v>
      </c>
      <c r="AP55" s="369">
        <v>48064</v>
      </c>
      <c r="AQ55" s="370">
        <v>-7.3</v>
      </c>
      <c r="AR55" s="371">
        <v>47.2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7660207</v>
      </c>
      <c r="AN56" s="375">
        <v>47420</v>
      </c>
      <c r="AO56" s="376">
        <v>56.9</v>
      </c>
      <c r="AP56" s="377">
        <v>30373</v>
      </c>
      <c r="AQ56" s="378">
        <v>3.4</v>
      </c>
      <c r="AR56" s="379">
        <v>53.5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14065313</v>
      </c>
      <c r="AN57" s="367">
        <v>87194</v>
      </c>
      <c r="AO57" s="368">
        <v>57.6</v>
      </c>
      <c r="AP57" s="369">
        <v>56662</v>
      </c>
      <c r="AQ57" s="370">
        <v>17.899999999999999</v>
      </c>
      <c r="AR57" s="371">
        <v>39.700000000000003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12053308</v>
      </c>
      <c r="AN58" s="375">
        <v>74721</v>
      </c>
      <c r="AO58" s="376">
        <v>57.6</v>
      </c>
      <c r="AP58" s="377">
        <v>34709</v>
      </c>
      <c r="AQ58" s="378">
        <v>14.3</v>
      </c>
      <c r="AR58" s="379">
        <v>43.3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6981185</v>
      </c>
      <c r="AN59" s="367">
        <v>43417</v>
      </c>
      <c r="AO59" s="368">
        <v>-50.2</v>
      </c>
      <c r="AP59" s="369">
        <v>60285</v>
      </c>
      <c r="AQ59" s="370">
        <v>6.4</v>
      </c>
      <c r="AR59" s="371">
        <v>-56.6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5186618</v>
      </c>
      <c r="AN60" s="375">
        <v>32256</v>
      </c>
      <c r="AO60" s="376">
        <v>-56.8</v>
      </c>
      <c r="AP60" s="377">
        <v>36445</v>
      </c>
      <c r="AQ60" s="378">
        <v>5</v>
      </c>
      <c r="AR60" s="379">
        <v>-61.8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9318357</v>
      </c>
      <c r="AN61" s="382">
        <v>57692</v>
      </c>
      <c r="AO61" s="383">
        <v>5.6</v>
      </c>
      <c r="AP61" s="384">
        <v>53901</v>
      </c>
      <c r="AQ61" s="385">
        <v>3.2</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7384376</v>
      </c>
      <c r="AN62" s="375">
        <v>45722</v>
      </c>
      <c r="AO62" s="376">
        <v>13.7</v>
      </c>
      <c r="AP62" s="377">
        <v>32410</v>
      </c>
      <c r="AQ62" s="378">
        <v>4.5</v>
      </c>
      <c r="AR62" s="379">
        <v>9.1999999999999993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TdylULMydTsZYuqgi37H0XnSpirr+O892/ppdRko4QZL5+H1uiS1W2159TWwBu8+mByeXk3NMMpEqE97V8LQ==" saltValue="QOSXkaPhD7L2NL3oMLdg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Ta/x3RMFXRDuDDn41czZhcaH1twvWr1TqA1bMcIER4g3iQY/YFoZnFcRayhSz0WS9A7TPlztluS7O46MXVCCkg==" saltValue="T4QbDTVS5E0tkc8vIyDE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6Wp+nn+aeqmzFyF0/osvWBUXJwNZXI1uWEJt6mvPMq7yfODNZF10VmpkYbJXfMpjy1nkjgKan7AUxBF5Bji2Wg==" saltValue="/MBpWdoxBWqxBxcRAiI/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12.68</v>
      </c>
      <c r="G47" s="12">
        <v>14.04</v>
      </c>
      <c r="H47" s="12">
        <v>15.73</v>
      </c>
      <c r="I47" s="12">
        <v>15.16</v>
      </c>
      <c r="J47" s="13">
        <v>15.6</v>
      </c>
    </row>
    <row r="48" spans="2:10" ht="57.75" customHeight="1" x14ac:dyDescent="0.15">
      <c r="B48" s="14"/>
      <c r="C48" s="1240" t="s">
        <v>4</v>
      </c>
      <c r="D48" s="1240"/>
      <c r="E48" s="1241"/>
      <c r="F48" s="15">
        <v>6.1</v>
      </c>
      <c r="G48" s="16">
        <v>5.88</v>
      </c>
      <c r="H48" s="16">
        <v>7.02</v>
      </c>
      <c r="I48" s="16">
        <v>7.98</v>
      </c>
      <c r="J48" s="17">
        <v>6.14</v>
      </c>
    </row>
    <row r="49" spans="2:10" ht="57.75" customHeight="1" thickBot="1" x14ac:dyDescent="0.2">
      <c r="B49" s="18"/>
      <c r="C49" s="1242" t="s">
        <v>5</v>
      </c>
      <c r="D49" s="1242"/>
      <c r="E49" s="1243"/>
      <c r="F49" s="19" t="s">
        <v>571</v>
      </c>
      <c r="G49" s="20">
        <v>1.29</v>
      </c>
      <c r="H49" s="20">
        <v>2.87</v>
      </c>
      <c r="I49" s="20">
        <v>0.43</v>
      </c>
      <c r="J49" s="21" t="s">
        <v>572</v>
      </c>
    </row>
    <row r="50" spans="2:10" ht="13.5" customHeight="1" x14ac:dyDescent="0.15"/>
  </sheetData>
  <sheetProtection algorithmName="SHA-512" hashValue="GKAGhZi/d83ybwHlsviZnmSrFG7FrHoh/xYdJrcnDSF8jGtHTifYWTPFKELZkcNACrpw616XBTsba6ajVCcC8Q==" saltValue="+C9PPvWkhYXqfsC939D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2022-03-14T02:30:09Z</cp:lastPrinted>
  <dcterms:created xsi:type="dcterms:W3CDTF">2022-02-02T05:13:54Z</dcterms:created>
  <dcterms:modified xsi:type="dcterms:W3CDTF">2022-10-03T00:15:04Z</dcterms:modified>
  <cp:category/>
</cp:coreProperties>
</file>