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X:\所属共有\005 決算関係\15財政状況資料集（財政状況等一覧表）\R3年度決算\02 2回目（9月）\05 公表データ\2回目\"/>
    </mc:Choice>
  </mc:AlternateContent>
  <xr:revisionPtr revIDLastSave="0" documentId="13_ncr:1_{C5AE8D2C-5160-4AF6-B4B7-43F219A008A0}"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C39" i="10"/>
  <c r="BE38" i="10"/>
  <c r="C38" i="10"/>
  <c r="BE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U39" i="10" s="1"/>
  <c r="AM34" i="10" l="1"/>
  <c r="AM35" i="10" l="1"/>
  <c r="AM36" i="10" s="1"/>
  <c r="AM37" i="10" s="1"/>
  <c r="AM38" i="10" s="1"/>
  <c r="AM39" i="10" s="1"/>
  <c r="BE34" i="10"/>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<sst xmlns="http://schemas.openxmlformats.org/spreadsheetml/2006/main" count="1159" uniqueCount="656">
  <si>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</si>
  <si>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</si>
  <si>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</si>
  <si>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</si>
  <si>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</si>
  <si>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</si>
  <si>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</si>
  <si>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</si>
  <si>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</si>
  <si>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</si>
  <si>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</si>
  <si>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</si>
  <si>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</si>
  <si>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</si>
  <si>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</si>
  <si>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</si>
  <si>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</si>
  <si>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</si>
  <si>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</si>
  <si>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</si>
  <si>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</si>
  <si>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</si>
  <si>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</si>
  <si>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</si>
  <si>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</si>
  <si>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</si>
  <si>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</si>
  <si>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</si>
  <si>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</si>
  <si>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</si>
  <si>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</si>
  <si>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</si>
  <si>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</si>
  <si>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</si>
  <si>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</si>
  <si>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</si>
  <si>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</si>
  <si>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</si>
  <si>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</si>
  <si>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</si>
  <si>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</si>
  <si>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</si>
  <si>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</si>
  <si>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</si>
  <si>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</si>
  <si>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</si>
  <si>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</si>
  <si>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</si>
  <si>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</si>
  <si>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</si>
  <si>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</si>
  <si>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</si>
  <si>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</si>
  <si>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</si>
  <si>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</si>
  <si>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</si>
  <si>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</si>
  <si>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</si>
  <si>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</si>
  <si>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</si>
  <si>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</si>
  <si>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</si>
  <si>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</si>
  <si>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</si>
  <si>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</si>
  <si>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</si>
  <si>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</si>
  <si>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</si>
  <si>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</si>
  <si>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</si>
  <si>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</si>
  <si>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</si>
  <si>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</si>
  <si>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</si>
  <si>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</si>
  <si>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</si>
  <si>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</si>
  <si>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</si>
  <si>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</si>
  <si>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</si>
  <si>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</si>
  <si>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</si>
  <si>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</si>
  <si>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</si>
  <si>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</si>
  <si>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</si>
  <si>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</si>
  <si>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</si>
  <si>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</si>
  <si>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</si>
  <si>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</si>
  <si>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</si>
  <si>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</si>
  <si>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</si>
  <si>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</si>
  <si>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</si>
  <si>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</si>
  <si>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</si>
  <si>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</si>
  <si>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</si>
  <si>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</si>
  <si>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</si>
  <si>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</si>
  <si>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</si>
  <si>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</si>
  <si>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</si>
  <si>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</si>
  <si>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</si>
  <si>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</si>
  <si>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</si>
  <si>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</si>
  <si>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</si>
  <si>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</si>
  <si>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</si>
  <si>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</si>
  <si>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</si>
  <si>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</si>
  <si>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</si>
  <si>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</si>
  <si>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</si>
  <si>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</si>
  <si>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</si>
  <si>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</si>
  <si>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</si>
  <si>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</si>
  <si>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</si>
  <si>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</si>
  <si>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</si>
  <si>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</si>
  <si>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</si>
  <si>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</si>
  <si>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</si>
  <si>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</si>
  <si>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</si>
  <si>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</si>
  <si>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</si>
  <si>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</si>
  <si>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</si>
  <si>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</si>
  <si>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</si>
  <si>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</si>
  <si>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</si>
  <si>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</si>
  <si>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</si>
  <si>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</si>
  <si>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</si>
  <si>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</si>
  <si>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</si>
  <si>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</si>
  <si>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</si>
  <si>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</si>
  <si>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</si>
  <si>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</si>
  <si>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</si>
  <si>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</si>
  <si>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</si>
  <si>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</si>
  <si>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</si>
  <si>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</si>
  <si>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</si>
  <si>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</si>
  <si>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</si>
  <si>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</si>
  <si>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</si>
  <si>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</si>
  <si>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</si>
  <si>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</si>
  <si>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</si>
  <si>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</si>
  <si>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</si>
  <si>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</si>
  <si>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</si>
  <si>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</si>
  <si>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</si>
  <si>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</si>
  <si>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</si>
  <si>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</si>
  <si>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</si>
  <si>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</si>
  <si>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</si>
  <si>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</si>
  <si>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</si>
  <si>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</si>
  <si>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</si>
  <si>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</si>
  <si>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</si>
  <si>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</si>
  <si>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</si>
  <si>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</si>
  <si>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</si>
  <si>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</si>
  <si>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</si>
  <si>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</si>
  <si>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</si>
  <si>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</si>
  <si>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</si>
  <si>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</si>
  <si>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</si>
  <si>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</si>
  <si>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</si>
  <si>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</si>
  <si>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</si>
  <si>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</si>
  <si>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</si>
  <si>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</si>
  <si>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</si>
  <si>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</si>
  <si>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</si>
  <si>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</si>
  <si>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</si>
  <si>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</si>
  <si>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</si>
  <si>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</si>
  <si>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</si>
  <si>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</si>
  <si>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岐阜県大垣市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</si>
  <si>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</si>
  <si>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</si>
  <si>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</si>
  <si>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</si>
  <si>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</si>
  <si>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</si>
  <si>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</si>
  <si>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</si>
  <si>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</si>
  <si>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</si>
  <si>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</si>
  <si>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</si>
  <si>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</si>
  <si>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</si>
  <si>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</si>
  <si>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</si>
  <si>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</si>
  <si>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</si>
  <si>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</si>
  <si>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</si>
  <si>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</si>
  <si>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</si>
  <si>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</si>
  <si>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</si>
  <si>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</si>
  <si>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</si>
  <si>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</si>
  <si>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</si>
  <si>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</si>
  <si>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</si>
  <si>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</si>
  <si>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</si>
  <si>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</si>
  <si>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</si>
  <si>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</si>
  <si>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</si>
  <si>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</si>
  <si>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</si>
  <si>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</si>
  <si>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</si>
  <si>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</si>
  <si>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</si>
  <si>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</si>
  <si>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</si>
  <si>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</si>
  <si>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</si>
  <si>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</si>
  <si>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</si>
  <si>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</si>
  <si>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</si>
  <si>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</si>
  <si>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</si>
  <si>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</si>
  <si>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</si>
  <si>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</si>
  <si>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</si>
  <si>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</si>
  <si>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</si>
  <si>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</si>
  <si>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</si>
  <si>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</si>
  <si>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</si>
  <si>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</si>
  <si>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</si>
  <si>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</si>
  <si>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</si>
  <si>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</si>
  <si>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</si>
  <si>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</si>
  <si>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</si>
  <si>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</si>
  <si>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</si>
  <si>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</si>
  <si>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</si>
  <si>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</si>
  <si>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</si>
  <si>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</si>
  <si>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</si>
  <si>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</si>
  <si>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</si>
  <si>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</si>
  <si>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</si>
  <si>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</si>
  <si>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</si>
  <si>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</si>
  <si>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</si>
  <si>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</si>
  <si>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</si>
  <si>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</si>
  <si>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</si>
  <si>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</si>
  <si>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</si>
  <si>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</si>
  <si>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</si>
  <si>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</si>
  <si>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</si>
  <si>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</si>
  <si>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</si>
  <si>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</si>
  <si>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</si>
  <si>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</si>
  <si>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</si>
  <si>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</si>
  <si>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</si>
  <si>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</si>
  <si>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</si>
  <si>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</si>
  <si>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</si>
  <si>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</si>
  <si>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</si>
  <si>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</si>
  <si>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</si>
  <si>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</si>
  <si>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</si>
  <si>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</si>
  <si>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</si>
  <si>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</si>
  <si>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</si>
  <si>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</si>
  <si>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</si>
  <si>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</si>
  <si>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</si>
  <si>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</si>
  <si>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</si>
  <si>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</si>
  <si>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</si>
  <si>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</si>
  <si>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</si>
  <si>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</si>
  <si>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</si>
  <si>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</si>
  <si>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</si>
  <si>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</si>
  <si>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</si>
  <si>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</si>
  <si>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</si>
  <si>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</si>
  <si>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</si>
  <si>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</si>
  <si>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</si>
  <si>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</si>
  <si>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</si>
  <si>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</si>
  <si>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</si>
  <si>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</si>
  <si>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</si>
  <si>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</si>
  <si>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</si>
  <si>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</si>
  <si>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</si>
  <si>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</si>
  <si>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</si>
  <si>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</si>
  <si>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</si>
  <si>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</si>
  <si>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岐阜県大垣市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</si>
  <si>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</si>
  <si>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</si>
  <si>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</si>
  <si>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</si>
  <si>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</si>
  <si>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</si>
  <si>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</si>
  <si>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</si>
  <si>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</si>
  <si>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</si>
  <si>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</si>
  <si>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</si>
  <si>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</si>
  <si>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</si>
  <si>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</si>
  <si>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</si>
  <si>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</si>
  <si>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</si>
  <si>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</si>
  <si>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</si>
  <si>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</si>
  <si>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</si>
  <si>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t>
    <phoneticPr fontId="5"/>
  </si>
  <si>
    <t>市行造林事業会計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</si>
  <si>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</si>
  <si>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</si>
  <si>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</si>
  <si>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</si>
  <si>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</si>
  <si>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</si>
  <si>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</si>
  <si>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</si>
  <si>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</si>
  <si>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</si>
  <si>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</si>
  <si>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</si>
  <si>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</si>
  <si>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</si>
  <si>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</si>
  <si>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</si>
  <si>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</si>
  <si>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</si>
  <si>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</si>
  <si>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t>
    <phoneticPr fontId="5"/>
  </si>
  <si>
    <t>競輪事業会計</t>
    <phoneticPr fontId="5"/>
  </si>
  <si>
    <t>病院事業会計</t>
    <phoneticPr fontId="5"/>
  </si>
  <si>
    <t>法適用企業</t>
    <phoneticPr fontId="5"/>
  </si>
  <si>
    <t>水道事業会計</t>
    <phoneticPr fontId="5"/>
  </si>
  <si>
    <t>法適用企業</t>
    <phoneticPr fontId="5"/>
  </si>
  <si>
    <t>簡易水道事業会計</t>
    <phoneticPr fontId="5"/>
  </si>
  <si>
    <t>法適用企業</t>
    <phoneticPr fontId="5"/>
  </si>
  <si>
    <t>公共下水道事業会計</t>
    <phoneticPr fontId="5"/>
  </si>
  <si>
    <t>特定環境保全公共下水道事業会計</t>
    <phoneticPr fontId="5"/>
  </si>
  <si>
    <t>農業集落排水事業会計</t>
    <phoneticPr fontId="5"/>
  </si>
  <si>
    <t>法適用企業</t>
    <phoneticPr fontId="5"/>
  </si>
  <si>
    <t>公設地方卸売市場事業会計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</si>
  <si>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</si>
  <si>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</si>
  <si>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</si>
  <si>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</si>
  <si>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</si>
  <si>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</si>
  <si>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</si>
  <si>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</si>
  <si>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</si>
  <si>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</si>
  <si>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</si>
  <si>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</si>
  <si>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</si>
  <si>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</si>
  <si>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</si>
  <si>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</si>
  <si>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</si>
  <si>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</si>
  <si>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</si>
  <si>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</si>
  <si>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</si>
  <si>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</si>
  <si>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</si>
  <si>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</si>
  <si>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</si>
  <si>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</si>
  <si>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</si>
  <si>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</si>
  <si>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</si>
  <si>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</si>
  <si>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</si>
  <si>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</si>
  <si>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</si>
  <si>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</si>
  <si>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</si>
  <si>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</si>
  <si>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</si>
  <si>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</si>
  <si>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</si>
  <si>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</si>
  <si>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</si>
  <si>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</si>
  <si>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</si>
  <si>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</si>
  <si>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</si>
  <si>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</si>
  <si>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</si>
  <si>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</si>
  <si>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</si>
  <si>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</si>
  <si>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</si>
  <si>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</si>
  <si>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</si>
  <si>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</si>
  <si>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</si>
  <si>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</si>
  <si>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</si>
  <si>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</si>
  <si>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</si>
  <si>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</si>
  <si>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</si>
  <si>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</si>
  <si>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</si>
  <si>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</si>
  <si>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</si>
  <si>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</si>
  <si>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</si>
  <si>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</si>
  <si>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</si>
  <si>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</si>
  <si>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</si>
  <si>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</si>
  <si>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</si>
  <si>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</si>
  <si>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</si>
  <si>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</si>
  <si>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</si>
  <si>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</si>
  <si>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</si>
  <si>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</si>
  <si>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</si>
  <si>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</si>
  <si>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</si>
  <si>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</si>
  <si>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</si>
  <si>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</si>
  <si>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</si>
  <si>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</si>
  <si>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</si>
  <si>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</si>
  <si>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</si>
  <si>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</si>
  <si>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</si>
  <si>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</si>
  <si>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</si>
  <si>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</si>
  <si>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</si>
  <si>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</si>
  <si>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</si>
  <si>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</si>
  <si>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</si>
  <si>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</si>
  <si>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</si>
  <si>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</si>
  <si>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</si>
  <si>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</si>
  <si>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</si>
  <si>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</si>
  <si>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</si>
  <si>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</si>
  <si>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</si>
  <si>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</si>
  <si>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</si>
  <si>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</si>
  <si>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</si>
  <si>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</si>
  <si>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</si>
  <si>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</si>
  <si>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</si>
  <si>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</si>
  <si>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</si>
  <si>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</si>
  <si>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</si>
  <si>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</si>
  <si>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</si>
  <si>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</si>
  <si>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</si>
  <si>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</si>
  <si>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</si>
  <si>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</si>
  <si>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</si>
  <si>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</si>
  <si>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</si>
  <si>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</si>
  <si>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</si>
  <si>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</si>
  <si>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</si>
  <si>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</si>
  <si>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</si>
  <si>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</si>
  <si>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</si>
  <si>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</si>
  <si>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</si>
  <si>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</si>
  <si>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</si>
  <si>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</si>
  <si>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</si>
  <si>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</si>
  <si>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</si>
  <si>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</si>
  <si>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</si>
  <si>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</si>
  <si>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</si>
  <si>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</si>
  <si>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</si>
  <si>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</si>
  <si>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</si>
  <si>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</si>
  <si>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</si>
  <si>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</si>
  <si>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</si>
  <si>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</si>
  <si>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</si>
  <si>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</si>
  <si>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0.84</t>
  </si>
  <si>
    <t>病院事業会計</t>
  </si>
  <si>
    <t>一般会計</t>
  </si>
  <si>
    <t>国民健康保険事業会計</t>
  </si>
  <si>
    <t>水道事業会計</t>
  </si>
  <si>
    <t>介護保険事業会計</t>
  </si>
  <si>
    <t>競輪事業会計</t>
  </si>
  <si>
    <t>公共下水道事業会計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</si>
  <si>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</si>
  <si>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</si>
  <si>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</si>
  <si>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</si>
  <si>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</si>
  <si>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</si>
  <si>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</si>
  <si>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</si>
  <si>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</si>
  <si>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基金繰入金　610</t>
    <rPh sb="0" eb="2">
      <t>キキン</t>
    </rPh>
    <rPh sb="2" eb="5">
      <t>クリイレキン</t>
    </rPh>
    <phoneticPr fontId="2"/>
  </si>
  <si>
    <t>基金繰入金　55</t>
    <rPh sb="0" eb="2">
      <t>キキン</t>
    </rPh>
    <rPh sb="2" eb="5">
      <t>クリイレキン</t>
    </rPh>
    <phoneticPr fontId="2"/>
  </si>
  <si>
    <t>大垣消防組合</t>
    <rPh sb="0" eb="4">
      <t>オオガキショウボウ</t>
    </rPh>
    <rPh sb="4" eb="6">
      <t>クミアイ</t>
    </rPh>
    <phoneticPr fontId="2"/>
  </si>
  <si>
    <t>大垣衛生施設組合</t>
    <rPh sb="0" eb="6">
      <t>オオガキエイセイシセツ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</si>
  <si>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</si>
  <si>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西濃環境整備組合</t>
    <rPh sb="0" eb="4">
      <t>セイノウカンキョウ</t>
    </rPh>
    <rPh sb="4" eb="6">
      <t>セイビ</t>
    </rPh>
    <rPh sb="6" eb="8">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</si>
  <si>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</si>
  <si>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5">
      <t>アンパチ</t>
    </rPh>
    <rPh sb="5" eb="6">
      <t>グン</t>
    </rPh>
    <rPh sb="6" eb="9">
      <t>アンパチチョウ</t>
    </rPh>
    <rPh sb="9" eb="10">
      <t>ヒガシ</t>
    </rPh>
    <rPh sb="10" eb="11">
      <t>アン</t>
    </rPh>
    <rPh sb="11" eb="12">
      <t>チュウ</t>
    </rPh>
    <rPh sb="12" eb="14">
      <t>ガッコウ</t>
    </rPh>
    <rPh sb="14" eb="16">
      <t>クミアイ</t>
    </rPh>
    <phoneticPr fontId="2"/>
  </si>
  <si>
    <t>岐阜県後期高齢者医療広域連合（一般会計）</t>
    <rPh sb="0" eb="3">
      <t>ギフケン</t>
    </rPh>
    <rPh sb="3" eb="8">
      <t>コウキコウレイシャ</t>
    </rPh>
    <rPh sb="8" eb="10">
      <t>イリョウ</t>
    </rPh>
    <rPh sb="10" eb="12">
      <t>コウイキ</t>
    </rPh>
    <rPh sb="12" eb="14">
      <t>レンゴウ</t>
    </rPh>
    <rPh sb="15" eb="19">
      <t>イッパンカイケイ</t>
    </rPh>
    <phoneticPr fontId="2"/>
  </si>
  <si>
    <t>岐阜県後期高齢者医療広域連合（特別会計）</t>
    <rPh sb="0" eb="3">
      <t>ギフケン</t>
    </rPh>
    <rPh sb="3" eb="8">
      <t>コウキコウレイシャ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</si>
  <si>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3">
      <t>ニシミノ</t>
    </rPh>
    <rPh sb="6" eb="7">
      <t>エン</t>
    </rPh>
    <rPh sb="7" eb="11">
      <t>カイゴロウジン</t>
    </rPh>
    <rPh sb="11" eb="15">
      <t>ホケンシセツ</t>
    </rPh>
    <rPh sb="15" eb="19">
      <t>ジムクミアイ</t>
    </rPh>
    <phoneticPr fontId="2"/>
  </si>
  <si>
    <t>大垣輪中水防事務組合</t>
    <rPh sb="0" eb="4">
      <t>オオガキワジュウ</t>
    </rPh>
    <rPh sb="4" eb="6">
      <t>スイボウ</t>
    </rPh>
    <rPh sb="6" eb="8">
      <t>ジム</t>
    </rPh>
    <rPh sb="8" eb="10">
      <t>クミアイ</t>
    </rPh>
    <phoneticPr fontId="2"/>
  </si>
  <si>
    <t>岐阜県市町村会館組合</t>
    <rPh sb="0" eb="3">
      <t>ギフケン</t>
    </rPh>
    <rPh sb="3" eb="8">
      <t>シチョウソンカイカン</t>
    </rPh>
    <rPh sb="8" eb="10">
      <t>クミアイ</t>
    </rPh>
    <phoneticPr fontId="2"/>
  </si>
  <si>
    <t>基金繰入金　3</t>
    <rPh sb="0" eb="2">
      <t>キキン</t>
    </rPh>
    <rPh sb="2" eb="5">
      <t>クリイレキン</t>
    </rPh>
    <phoneticPr fontId="2"/>
  </si>
  <si>
    <t>基金繰入金　719</t>
    <rPh sb="0" eb="2">
      <t>キキン</t>
    </rPh>
    <rPh sb="2" eb="5">
      <t>クリイレキン</t>
    </rPh>
    <phoneticPr fontId="2"/>
  </si>
  <si>
    <t>基金繰入金　23</t>
    <rPh sb="0" eb="2">
      <t>キキン</t>
    </rPh>
    <rPh sb="2" eb="5">
      <t>クリイレキン</t>
    </rPh>
    <phoneticPr fontId="2"/>
  </si>
  <si>
    <t>基金繰入金　115</t>
    <rPh sb="0" eb="5">
      <t>キキンクリイレキン</t>
    </rPh>
    <phoneticPr fontId="2"/>
  </si>
  <si>
    <t>大垣勤労者福祉サービスセンター</t>
    <rPh sb="0" eb="2">
      <t>オオガキ</t>
    </rPh>
    <rPh sb="2" eb="5">
      <t>キンロウシャ</t>
    </rPh>
    <rPh sb="5" eb="7">
      <t>フクシ</t>
    </rPh>
    <phoneticPr fontId="2"/>
  </si>
  <si>
    <t>大垣市文化事業団</t>
    <rPh sb="0" eb="3">
      <t>オオガキシ</t>
    </rPh>
    <rPh sb="3" eb="5">
      <t>ブンカ</t>
    </rPh>
    <rPh sb="5" eb="8">
      <t>ジギョウダン</t>
    </rPh>
    <phoneticPr fontId="2"/>
  </si>
  <si>
    <t>大垣市土地開発公社</t>
    <rPh sb="0" eb="3">
      <t>オオガキシ</t>
    </rPh>
    <rPh sb="3" eb="9">
      <t>トチカイハツコウシャ</t>
    </rPh>
    <phoneticPr fontId="2"/>
  </si>
  <si>
    <t>かみいしづ緑の村公社</t>
    <rPh sb="5" eb="6">
      <t>ミドリ</t>
    </rPh>
    <rPh sb="7" eb="8">
      <t>ムラ</t>
    </rPh>
    <rPh sb="8" eb="10">
      <t>コウシャ</t>
    </rPh>
    <phoneticPr fontId="2"/>
  </si>
  <si>
    <t>養老線管理機構</t>
    <rPh sb="0" eb="3">
      <t>ヨウロウセン</t>
    </rPh>
    <rPh sb="3" eb="7">
      <t>カンリキコウ</t>
    </rPh>
    <phoneticPr fontId="2"/>
  </si>
  <si>
    <t>樽見鉄道株式会社</t>
    <rPh sb="0" eb="4">
      <t>タルミテツドウ</t>
    </rPh>
    <rPh sb="4" eb="8">
      <t>カブシキガイシャ</t>
    </rPh>
    <phoneticPr fontId="2"/>
  </si>
  <si>
    <t>〇</t>
    <phoneticPr fontId="2"/>
  </si>
  <si>
    <t>法適用</t>
    <rPh sb="0" eb="3">
      <t>ホウテキヨウ</t>
    </rPh>
    <phoneticPr fontId="2"/>
  </si>
  <si>
    <t>公共施設整備基金</t>
    <rPh sb="0" eb="4">
      <t>コウキョウシセツ</t>
    </rPh>
    <rPh sb="4" eb="8">
      <t>セイビキキン</t>
    </rPh>
    <phoneticPr fontId="5"/>
  </si>
  <si>
    <t>水都大垣ふるさと応援基金</t>
    <rPh sb="0" eb="2">
      <t>スイト</t>
    </rPh>
    <rPh sb="2" eb="4">
      <t>オオガキ</t>
    </rPh>
    <rPh sb="8" eb="12">
      <t>オウエンキキン</t>
    </rPh>
    <phoneticPr fontId="5"/>
  </si>
  <si>
    <t>養老線支援基金</t>
    <rPh sb="0" eb="5">
      <t>ヨウロウセンシエン</t>
    </rPh>
    <rPh sb="5" eb="7">
      <t>キキン</t>
    </rPh>
    <phoneticPr fontId="5"/>
  </si>
  <si>
    <t>国際協力田口基金</t>
    <rPh sb="0" eb="4">
      <t>コクサイキョウリョク</t>
    </rPh>
    <rPh sb="4" eb="6">
      <t>タグチ</t>
    </rPh>
    <rPh sb="6" eb="8">
      <t>キキン</t>
    </rPh>
    <phoneticPr fontId="5"/>
  </si>
  <si>
    <t>新型コロナウイルス感染症対応中小企業融資金利子補給基金</t>
    <rPh sb="0" eb="2">
      <t>シンガタ</t>
    </rPh>
    <rPh sb="9" eb="23">
      <t>カンセンショウタイオウチュウショウキギョウユウシキンリシ</t>
    </rPh>
    <rPh sb="23" eb="25">
      <t>ホキュウ</t>
    </rPh>
    <rPh sb="25" eb="27">
      <t>キキン</t>
    </rPh>
    <phoneticPr fontId="5"/>
  </si>
  <si>
    <t>-</t>
    <phoneticPr fontId="2"/>
  </si>
  <si>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</si>
  <si>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</si>
  <si>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</si>
  <si>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</si>
  <si>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</si>
  <si>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</si>
  <si>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</si>
  <si>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において、主に企業債残高の減や財政調整基金等の積立により、将来負担比率は減少した。一方、有形固定資産減価償却率については依然高い水準にあり、これは公共施設等の管理においては維持補修等を重視し、施設更新や大規模改修を抑制してきたためである。今後、総合管理計画の基本方針にもあるように、将来の需要を見通した上で公共施設等の集約、規模の縮小、廃止等の検討を進めるとともに、老朽化に伴う更新等を計画的に順次進めることで新規整備の抑制と施設の適正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</si>
  <si>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</si>
  <si>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</si>
  <si>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</si>
  <si>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</si>
  <si>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</si>
  <si>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</si>
  <si>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実質公債費比率は類似団体と比較して低い水準にあるが、公共用地先行取得事業債の償還増のため、前年度より悪化した。今後、庁舎建設事業債の償還が本格化することで更なる悪化が見込まれる。
　将来負担比率は、引き続き土地開発公社の経営健全化を進めたことなどにより将来負担額が減少となり、また、公債費の償還が順調に進んだ結果、減少となった。老朽化した施設等の更新を行うにあたって、地方債の活用は不可欠であるため、交付税措置のある地方債の活用だけでなく、事務事業の徹底した見直しなど財政健全化に向けた取り組み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</si>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</sst>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F9C3FCD-C1C3-4957-9964-F57645356C6F}"/>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2DED-4D92-90D4-91B2BD6AF6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39551</c:v>
                </c:pt>
                <c:pt idx="1">
                  <c:v>55328</c:v>
                </c:pt>
                <c:pt idx="2">
                  <c:v>87194</c:v>
                </c:pt>
                <c:pt idx="3">
                  <c:v>43417</c:v>
                </c:pt>
                <c:pt idx="4">
                  <c:v>40224</c:v>
                </c:pt>
              </c:numCache>
            </c:numRef>
          </c:val>
          <c:smooth val="0"/>
          <c:extLst>
            <c:ext xmlns:c16="http://schemas.microsoft.com/office/drawing/2014/chart" uri="{C3380CC4-5D6E-409C-BE32-E72D297353CC}">
              <c16:uniqueId val="{00000001-2DED-4D92-90D4-91B2BD6AF6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5.88</c:v>
                </c:pt>
                <c:pt idx="1">
                  <c:v>7.02</c:v>
                </c:pt>
                <c:pt idx="2">
                  <c:v>7.98</c:v>
                </c:pt>
                <c:pt idx="3">
                  <c:v>6.14</c:v>
                </c:pt>
                <c:pt idx="4">
                  <c:v>12.55</c:v>
                </c:pt>
              </c:numCache>
            </c:numRef>
          </c:val>
          <c:extLst>
            <c:ext xmlns:c16="http://schemas.microsoft.com/office/drawing/2014/chart" uri="{C3380CC4-5D6E-409C-BE32-E72D297353CC}">
              <c16:uniqueId val="{00000000-415C-4C3B-9C87-D81B35D82E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14.04</c:v>
                </c:pt>
                <c:pt idx="1">
                  <c:v>15.73</c:v>
                </c:pt>
                <c:pt idx="2">
                  <c:v>15.16</c:v>
                </c:pt>
                <c:pt idx="3">
                  <c:v>15.6</c:v>
                </c:pt>
                <c:pt idx="4">
                  <c:v>17.559999999999999</c:v>
                </c:pt>
              </c:numCache>
            </c:numRef>
          </c:val>
          <c:extLst>
            <c:ext xmlns:c16="http://schemas.microsoft.com/office/drawing/2014/chart" uri="{C3380CC4-5D6E-409C-BE32-E72D297353CC}">
              <c16:uniqueId val="{00000001-415C-4C3B-9C87-D81B35D82E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2.87</c:v>
                </c:pt>
                <c:pt idx="2">
                  <c:v>0.43</c:v>
                </c:pt>
                <c:pt idx="3">
                  <c:v>-0.84</c:v>
                </c:pt>
                <c:pt idx="4">
                  <c:v>9.34</c:v>
                </c:pt>
              </c:numCache>
            </c:numRef>
          </c:val>
          <c:smooth val="0"/>
          <c:extLst>
            <c:ext xmlns:c16="http://schemas.microsoft.com/office/drawing/2014/chart" uri="{C3380CC4-5D6E-409C-BE32-E72D297353CC}">
              <c16:uniqueId val="{00000002-415C-4C3B-9C87-D81B35D82E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0.06</c:v>
                </c:pt>
                <c:pt idx="4">
                  <c:v>#N/A</c:v>
                </c:pt>
                <c:pt idx="5">
                  <c:v>0.14000000000000001</c:v>
                </c:pt>
                <c:pt idx="6">
                  <c:v>#N/A</c:v>
                </c:pt>
                <c:pt idx="7">
                  <c:v>0.09</c:v>
                </c:pt>
                <c:pt idx="8">
                  <c:v>#N/A</c:v>
                </c:pt>
                <c:pt idx="9">
                  <c:v>0.06</c:v>
                </c:pt>
              </c:numCache>
            </c:numRef>
          </c:val>
          <c:extLst>
            <c:ext xmlns:c16="http://schemas.microsoft.com/office/drawing/2014/chart" uri="{C3380CC4-5D6E-409C-BE32-E72D297353CC}">
              <c16:uniqueId val="{00000000-C670-4F79-9C8F-CAFB660BD1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70-4F79-9C8F-CAFB660BD10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0.16</c:v>
                </c:pt>
                <c:pt idx="4">
                  <c:v>#N/A</c:v>
                </c:pt>
                <c:pt idx="5">
                  <c:v>0.15</c:v>
                </c:pt>
                <c:pt idx="6">
                  <c:v>#N/A</c:v>
                </c:pt>
                <c:pt idx="7">
                  <c:v>0.18</c:v>
                </c:pt>
                <c:pt idx="8">
                  <c:v>#N/A</c:v>
                </c:pt>
                <c:pt idx="9">
                  <c:v>0.17</c:v>
                </c:pt>
              </c:numCache>
            </c:numRef>
          </c:val>
          <c:extLst>
            <c:ext xmlns:c16="http://schemas.microsoft.com/office/drawing/2014/chart" uri="{C3380CC4-5D6E-409C-BE32-E72D297353CC}">
              <c16:uniqueId val="{00000002-C670-4F79-9C8F-CAFB660BD107}"/>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0.31</c:v>
                </c:pt>
                <c:pt idx="6">
                  <c:v>#N/A</c:v>
                </c:pt>
                <c:pt idx="7">
                  <c:v>0.89</c:v>
                </c:pt>
                <c:pt idx="8">
                  <c:v>#N/A</c:v>
                </c:pt>
                <c:pt idx="9">
                  <c:v>0.84</c:v>
                </c:pt>
              </c:numCache>
            </c:numRef>
          </c:val>
          <c:extLst>
            <c:ext xmlns:c16="http://schemas.microsoft.com/office/drawing/2014/chart" uri="{C3380CC4-5D6E-409C-BE32-E72D297353CC}">
              <c16:uniqueId val="{00000003-C670-4F79-9C8F-CAFB660BD107}"/>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3.5</c:v>
                </c:pt>
                <c:pt idx="2">
                  <c:v>#N/A</c:v>
                </c:pt>
                <c:pt idx="3">
                  <c:v>3.39</c:v>
                </c:pt>
                <c:pt idx="4">
                  <c:v>#N/A</c:v>
                </c:pt>
                <c:pt idx="5">
                  <c:v>3.39</c:v>
                </c:pt>
                <c:pt idx="6">
                  <c:v>#N/A</c:v>
                </c:pt>
                <c:pt idx="7">
                  <c:v>3.23</c:v>
                </c:pt>
                <c:pt idx="8">
                  <c:v>#N/A</c:v>
                </c:pt>
                <c:pt idx="9">
                  <c:v>2.93</c:v>
                </c:pt>
              </c:numCache>
            </c:numRef>
          </c:val>
          <c:extLst>
            <c:ext xmlns:c16="http://schemas.microsoft.com/office/drawing/2014/chart" uri="{C3380CC4-5D6E-409C-BE32-E72D297353CC}">
              <c16:uniqueId val="{00000004-C670-4F79-9C8F-CAFB660BD107}"/>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4.91</c:v>
                </c:pt>
                <c:pt idx="2">
                  <c:v>#N/A</c:v>
                </c:pt>
                <c:pt idx="3">
                  <c:v>4.7</c:v>
                </c:pt>
                <c:pt idx="4">
                  <c:v>#N/A</c:v>
                </c:pt>
                <c:pt idx="5">
                  <c:v>4.96</c:v>
                </c:pt>
                <c:pt idx="6">
                  <c:v>#N/A</c:v>
                </c:pt>
                <c:pt idx="7">
                  <c:v>5.2</c:v>
                </c:pt>
                <c:pt idx="8">
                  <c:v>#N/A</c:v>
                </c:pt>
                <c:pt idx="9">
                  <c:v>5.25</c:v>
                </c:pt>
              </c:numCache>
            </c:numRef>
          </c:val>
          <c:extLst>
            <c:ext xmlns:c16="http://schemas.microsoft.com/office/drawing/2014/chart" uri="{C3380CC4-5D6E-409C-BE32-E72D297353CC}">
              <c16:uniqueId val="{00000005-C670-4F79-9C8F-CAFB660BD10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6.09</c:v>
                </c:pt>
                <c:pt idx="2">
                  <c:v>#N/A</c:v>
                </c:pt>
                <c:pt idx="3">
                  <c:v>5.88</c:v>
                </c:pt>
                <c:pt idx="4">
                  <c:v>#N/A</c:v>
                </c:pt>
                <c:pt idx="5">
                  <c:v>5.68</c:v>
                </c:pt>
                <c:pt idx="6">
                  <c:v>#N/A</c:v>
                </c:pt>
                <c:pt idx="7">
                  <c:v>5.72</c:v>
                </c:pt>
                <c:pt idx="8">
                  <c:v>#N/A</c:v>
                </c:pt>
                <c:pt idx="9">
                  <c:v>5.61</c:v>
                </c:pt>
              </c:numCache>
            </c:numRef>
          </c:val>
          <c:extLst>
            <c:ext xmlns:c16="http://schemas.microsoft.com/office/drawing/2014/chart" uri="{C3380CC4-5D6E-409C-BE32-E72D297353CC}">
              <c16:uniqueId val="{00000006-C670-4F79-9C8F-CAFB660BD107}"/>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8.83</c:v>
                </c:pt>
                <c:pt idx="2">
                  <c:v>#N/A</c:v>
                </c:pt>
                <c:pt idx="3">
                  <c:v>8.08</c:v>
                </c:pt>
                <c:pt idx="4">
                  <c:v>#N/A</c:v>
                </c:pt>
                <c:pt idx="5">
                  <c:v>6.89</c:v>
                </c:pt>
                <c:pt idx="6">
                  <c:v>#N/A</c:v>
                </c:pt>
                <c:pt idx="7">
                  <c:v>6.33</c:v>
                </c:pt>
                <c:pt idx="8">
                  <c:v>#N/A</c:v>
                </c:pt>
                <c:pt idx="9">
                  <c:v>5.7</c:v>
                </c:pt>
              </c:numCache>
            </c:numRef>
          </c:val>
          <c:extLst>
            <c:ext xmlns:c16="http://schemas.microsoft.com/office/drawing/2014/chart" uri="{C3380CC4-5D6E-409C-BE32-E72D297353CC}">
              <c16:uniqueId val="{00000007-C670-4F79-9C8F-CAFB660BD1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5.87</c:v>
                </c:pt>
                <c:pt idx="2">
                  <c:v>#N/A</c:v>
                </c:pt>
                <c:pt idx="3">
                  <c:v>7.01</c:v>
                </c:pt>
                <c:pt idx="4">
                  <c:v>#N/A</c:v>
                </c:pt>
                <c:pt idx="5">
                  <c:v>7.97</c:v>
                </c:pt>
                <c:pt idx="6">
                  <c:v>#N/A</c:v>
                </c:pt>
                <c:pt idx="7">
                  <c:v>6.13</c:v>
                </c:pt>
                <c:pt idx="8">
                  <c:v>#N/A</c:v>
                </c:pt>
                <c:pt idx="9">
                  <c:v>12.54</c:v>
                </c:pt>
              </c:numCache>
            </c:numRef>
          </c:val>
          <c:extLst>
            <c:ext xmlns:c16="http://schemas.microsoft.com/office/drawing/2014/chart" uri="{C3380CC4-5D6E-409C-BE32-E72D297353CC}">
              <c16:uniqueId val="{00000008-C670-4F79-9C8F-CAFB660BD10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77.680000000000007</c:v>
                </c:pt>
                <c:pt idx="2">
                  <c:v>#N/A</c:v>
                </c:pt>
                <c:pt idx="3">
                  <c:v>78.17</c:v>
                </c:pt>
                <c:pt idx="4">
                  <c:v>#N/A</c:v>
                </c:pt>
                <c:pt idx="5">
                  <c:v>77.03</c:v>
                </c:pt>
                <c:pt idx="6">
                  <c:v>#N/A</c:v>
                </c:pt>
                <c:pt idx="7">
                  <c:v>77.010000000000005</c:v>
                </c:pt>
                <c:pt idx="8">
                  <c:v>#N/A</c:v>
                </c:pt>
                <c:pt idx="9">
                  <c:v>77.989999999999995</c:v>
                </c:pt>
              </c:numCache>
            </c:numRef>
          </c:val>
          <c:extLst>
            <c:ext xmlns:c16="http://schemas.microsoft.com/office/drawing/2014/chart" uri="{C3380CC4-5D6E-409C-BE32-E72D297353CC}">
              <c16:uniqueId val="{00000009-C670-4F79-9C8F-CAFB660BD1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6754</c:v>
                </c:pt>
                <c:pt idx="5">
                  <c:v>6832</c:v>
                </c:pt>
                <c:pt idx="8">
                  <c:v>6818</c:v>
                </c:pt>
                <c:pt idx="11">
                  <c:v>6532</c:v>
                </c:pt>
                <c:pt idx="14">
                  <c:v>6429</c:v>
                </c:pt>
              </c:numCache>
            </c:numRef>
          </c:val>
          <c:extLst>
            <c:ext xmlns:c16="http://schemas.microsoft.com/office/drawing/2014/chart" uri="{C3380CC4-5D6E-409C-BE32-E72D297353CC}">
              <c16:uniqueId val="{00000000-6032-48AF-9795-B379195ABC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32-48AF-9795-B379195ABC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193</c:v>
                </c:pt>
                <c:pt idx="3">
                  <c:v>220</c:v>
                </c:pt>
                <c:pt idx="6">
                  <c:v>219</c:v>
                </c:pt>
                <c:pt idx="9">
                  <c:v>216</c:v>
                </c:pt>
                <c:pt idx="12">
                  <c:v>213</c:v>
                </c:pt>
              </c:numCache>
            </c:numRef>
          </c:val>
          <c:extLst>
            <c:ext xmlns:c16="http://schemas.microsoft.com/office/drawing/2014/chart" uri="{C3380CC4-5D6E-409C-BE32-E72D297353CC}">
              <c16:uniqueId val="{00000002-6032-48AF-9795-B379195ABC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c:v>
                </c:pt>
                <c:pt idx="3">
                  <c:v>100</c:v>
                </c:pt>
                <c:pt idx="6">
                  <c:v>93</c:v>
                </c:pt>
                <c:pt idx="9">
                  <c:v>97</c:v>
                </c:pt>
                <c:pt idx="12">
                  <c:v>106</c:v>
                </c:pt>
              </c:numCache>
            </c:numRef>
          </c:val>
          <c:extLst>
            <c:ext xmlns:c16="http://schemas.microsoft.com/office/drawing/2014/chart" uri="{C3380CC4-5D6E-409C-BE32-E72D297353CC}">
              <c16:uniqueId val="{00000003-6032-48AF-9795-B379195ABC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1455</c:v>
                </c:pt>
                <c:pt idx="3">
                  <c:v>1420</c:v>
                </c:pt>
                <c:pt idx="6">
                  <c:v>1482</c:v>
                </c:pt>
                <c:pt idx="9">
                  <c:v>1248</c:v>
                </c:pt>
                <c:pt idx="12">
                  <c:v>1023</c:v>
                </c:pt>
              </c:numCache>
            </c:numRef>
          </c:val>
          <c:extLst>
            <c:ext xmlns:c16="http://schemas.microsoft.com/office/drawing/2014/chart" uri="{C3380CC4-5D6E-409C-BE32-E72D297353CC}">
              <c16:uniqueId val="{00000004-6032-48AF-9795-B379195ABC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32-48AF-9795-B379195ABC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32-48AF-9795-B379195ABC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5211</c:v>
                </c:pt>
                <c:pt idx="3">
                  <c:v>5289</c:v>
                </c:pt>
                <c:pt idx="6">
                  <c:v>5493</c:v>
                </c:pt>
                <c:pt idx="9">
                  <c:v>5586</c:v>
                </c:pt>
                <c:pt idx="12">
                  <c:v>5654</c:v>
                </c:pt>
              </c:numCache>
            </c:numRef>
          </c:val>
          <c:extLst>
            <c:ext xmlns:c16="http://schemas.microsoft.com/office/drawing/2014/chart" uri="{C3380CC4-5D6E-409C-BE32-E72D297353CC}">
              <c16:uniqueId val="{00000007-6032-48AF-9795-B379195ABC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202</c:v>
                </c:pt>
                <c:pt idx="2">
                  <c:v>#N/A</c:v>
                </c:pt>
                <c:pt idx="3">
                  <c:v>#N/A</c:v>
                </c:pt>
                <c:pt idx="4">
                  <c:v>197</c:v>
                </c:pt>
                <c:pt idx="5">
                  <c:v>#N/A</c:v>
                </c:pt>
                <c:pt idx="6">
                  <c:v>#N/A</c:v>
                </c:pt>
                <c:pt idx="7">
                  <c:v>469</c:v>
                </c:pt>
                <c:pt idx="8">
                  <c:v>#N/A</c:v>
                </c:pt>
                <c:pt idx="9">
                  <c:v>#N/A</c:v>
                </c:pt>
                <c:pt idx="10">
                  <c:v>615</c:v>
                </c:pt>
                <c:pt idx="11">
                  <c:v>#N/A</c:v>
                </c:pt>
                <c:pt idx="12">
                  <c:v>#N/A</c:v>
                </c:pt>
                <c:pt idx="13">
                  <c:v>567</c:v>
                </c:pt>
                <c:pt idx="14">
                  <c:v>#N/A</c:v>
                </c:pt>
              </c:numCache>
            </c:numRef>
          </c:val>
          <c:smooth val="0"/>
          <c:extLst>
            <c:ext xmlns:c16="http://schemas.microsoft.com/office/drawing/2014/chart" uri="{C3380CC4-5D6E-409C-BE32-E72D297353CC}">
              <c16:uniqueId val="{00000008-6032-48AF-9795-B379195ABC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61151</c:v>
                </c:pt>
                <c:pt idx="5">
                  <c:v>61266</c:v>
                </c:pt>
                <c:pt idx="8">
                  <c:v>60820</c:v>
                </c:pt>
                <c:pt idx="11">
                  <c:v>59662</c:v>
                </c:pt>
                <c:pt idx="14">
                  <c:v>58255</c:v>
                </c:pt>
              </c:numCache>
            </c:numRef>
          </c:val>
          <c:extLst>
            <c:ext xmlns:c16="http://schemas.microsoft.com/office/drawing/2014/chart" uri="{C3380CC4-5D6E-409C-BE32-E72D297353CC}">
              <c16:uniqueId val="{00000000-DFE6-4D12-B9E2-ECC077F0DF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23108</c:v>
                </c:pt>
                <c:pt idx="5">
                  <c:v>21859</c:v>
                </c:pt>
                <c:pt idx="8">
                  <c:v>18598</c:v>
                </c:pt>
                <c:pt idx="11">
                  <c:v>17140</c:v>
                </c:pt>
                <c:pt idx="14">
                  <c:v>14860</c:v>
                </c:pt>
              </c:numCache>
            </c:numRef>
          </c:val>
          <c:extLst>
            <c:ext xmlns:c16="http://schemas.microsoft.com/office/drawing/2014/chart" uri="{C3380CC4-5D6E-409C-BE32-E72D297353CC}">
              <c16:uniqueId val="{00000001-DFE6-4D12-B9E2-ECC077F0DF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15196</c:v>
                </c:pt>
                <c:pt idx="5">
                  <c:v>15972</c:v>
                </c:pt>
                <c:pt idx="8">
                  <c:v>12003</c:v>
                </c:pt>
                <c:pt idx="11">
                  <c:v>12771</c:v>
                </c:pt>
                <c:pt idx="14">
                  <c:v>15098</c:v>
                </c:pt>
              </c:numCache>
            </c:numRef>
          </c:val>
          <c:extLst>
            <c:ext xmlns:c16="http://schemas.microsoft.com/office/drawing/2014/chart" uri="{C3380CC4-5D6E-409C-BE32-E72D297353CC}">
              <c16:uniqueId val="{00000002-DFE6-4D12-B9E2-ECC077F0DF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E6-4D12-B9E2-ECC077F0DF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E6-4D12-B9E2-ECC077F0DF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2512</c:v>
                </c:pt>
                <c:pt idx="3">
                  <c:v>2000</c:v>
                </c:pt>
                <c:pt idx="6">
                  <c:v>1580</c:v>
                </c:pt>
                <c:pt idx="9">
                  <c:v>586</c:v>
                </c:pt>
                <c:pt idx="12">
                  <c:v>511</c:v>
                </c:pt>
              </c:numCache>
            </c:numRef>
          </c:val>
          <c:extLst>
            <c:ext xmlns:c16="http://schemas.microsoft.com/office/drawing/2014/chart" uri="{C3380CC4-5D6E-409C-BE32-E72D297353CC}">
              <c16:uniqueId val="{00000005-DFE6-4D12-B9E2-ECC077F0DF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8180</c:v>
                </c:pt>
                <c:pt idx="3">
                  <c:v>8269</c:v>
                </c:pt>
                <c:pt idx="6">
                  <c:v>8573</c:v>
                </c:pt>
                <c:pt idx="9">
                  <c:v>8667</c:v>
                </c:pt>
                <c:pt idx="12">
                  <c:v>9035</c:v>
                </c:pt>
              </c:numCache>
            </c:numRef>
          </c:val>
          <c:extLst>
            <c:ext xmlns:c16="http://schemas.microsoft.com/office/drawing/2014/chart" uri="{C3380CC4-5D6E-409C-BE32-E72D297353CC}">
              <c16:uniqueId val="{00000006-DFE6-4D12-B9E2-ECC077F0DF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932</c:v>
                </c:pt>
                <c:pt idx="3">
                  <c:v>990</c:v>
                </c:pt>
                <c:pt idx="6">
                  <c:v>1056</c:v>
                </c:pt>
                <c:pt idx="9">
                  <c:v>1340</c:v>
                </c:pt>
                <c:pt idx="12">
                  <c:v>1314</c:v>
                </c:pt>
              </c:numCache>
            </c:numRef>
          </c:val>
          <c:extLst>
            <c:ext xmlns:c16="http://schemas.microsoft.com/office/drawing/2014/chart" uri="{C3380CC4-5D6E-409C-BE32-E72D297353CC}">
              <c16:uniqueId val="{00000007-DFE6-4D12-B9E2-ECC077F0DF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19710</c:v>
                </c:pt>
                <c:pt idx="3">
                  <c:v>19054</c:v>
                </c:pt>
                <c:pt idx="6">
                  <c:v>18092</c:v>
                </c:pt>
                <c:pt idx="9">
                  <c:v>16486</c:v>
                </c:pt>
                <c:pt idx="12">
                  <c:v>14094</c:v>
                </c:pt>
              </c:numCache>
            </c:numRef>
          </c:val>
          <c:extLst>
            <c:ext xmlns:c16="http://schemas.microsoft.com/office/drawing/2014/chart" uri="{C3380CC4-5D6E-409C-BE32-E72D297353CC}">
              <c16:uniqueId val="{00000008-DFE6-4D12-B9E2-ECC077F0DF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4648</c:v>
                </c:pt>
                <c:pt idx="3">
                  <c:v>4411</c:v>
                </c:pt>
                <c:pt idx="6">
                  <c:v>3506</c:v>
                </c:pt>
                <c:pt idx="9">
                  <c:v>3257</c:v>
                </c:pt>
                <c:pt idx="12">
                  <c:v>2963</c:v>
                </c:pt>
              </c:numCache>
            </c:numRef>
          </c:val>
          <c:extLst>
            <c:ext xmlns:c16="http://schemas.microsoft.com/office/drawing/2014/chart" uri="{C3380CC4-5D6E-409C-BE32-E72D297353CC}">
              <c16:uniqueId val="{00000009-DFE6-4D12-B9E2-ECC077F0DF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65207</c:v>
                </c:pt>
                <c:pt idx="3">
                  <c:v>67506</c:v>
                </c:pt>
                <c:pt idx="6">
                  <c:v>69823</c:v>
                </c:pt>
                <c:pt idx="9">
                  <c:v>69356</c:v>
                </c:pt>
                <c:pt idx="12">
                  <c:v>68492</c:v>
                </c:pt>
              </c:numCache>
            </c:numRef>
          </c:val>
          <c:extLst>
            <c:ext xmlns:c16="http://schemas.microsoft.com/office/drawing/2014/chart" uri="{C3380CC4-5D6E-409C-BE32-E72D297353CC}">
              <c16:uniqueId val="{0000000A-DFE6-4D12-B9E2-ECC077F0DF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1733</c:v>
                </c:pt>
                <c:pt idx="2">
                  <c:v>#N/A</c:v>
                </c:pt>
                <c:pt idx="3">
                  <c:v>#N/A</c:v>
                </c:pt>
                <c:pt idx="4">
                  <c:v>3134</c:v>
                </c:pt>
                <c:pt idx="5">
                  <c:v>#N/A</c:v>
                </c:pt>
                <c:pt idx="6">
                  <c:v>#N/A</c:v>
                </c:pt>
                <c:pt idx="7">
                  <c:v>11209</c:v>
                </c:pt>
                <c:pt idx="8">
                  <c:v>#N/A</c:v>
                </c:pt>
                <c:pt idx="9">
                  <c:v>#N/A</c:v>
                </c:pt>
                <c:pt idx="10">
                  <c:v>10120</c:v>
                </c:pt>
                <c:pt idx="11">
                  <c:v>#N/A</c:v>
                </c:pt>
                <c:pt idx="12">
                  <c:v>#N/A</c:v>
                </c:pt>
                <c:pt idx="13">
                  <c:v>8197</c:v>
                </c:pt>
                <c:pt idx="14">
                  <c:v>#N/A</c:v>
                </c:pt>
              </c:numCache>
            </c:numRef>
          </c:val>
          <c:smooth val="0"/>
          <c:extLst>
            <c:ext xmlns:c16="http://schemas.microsoft.com/office/drawing/2014/chart" uri="{C3380CC4-5D6E-409C-BE32-E72D297353CC}">
              <c16:uniqueId val="{0000000B-DFE6-4D12-B9E2-ECC077F0DF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5352</c:v>
                </c:pt>
                <c:pt idx="1">
                  <c:v>5644</c:v>
                </c:pt>
                <c:pt idx="2">
                  <c:v>6651</c:v>
                </c:pt>
              </c:numCache>
            </c:numRef>
          </c:val>
          <c:extLst>
            <c:ext xmlns:c16="http://schemas.microsoft.com/office/drawing/2014/chart" uri="{C3380CC4-5D6E-409C-BE32-E72D297353CC}">
              <c16:uniqueId val="{00000000-A30B-4EF6-B676-A6380A8ECE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1148</c:v>
                </c:pt>
                <c:pt idx="1">
                  <c:v>875</c:v>
                </c:pt>
                <c:pt idx="2">
                  <c:v>1321</c:v>
                </c:pt>
              </c:numCache>
            </c:numRef>
          </c:val>
          <c:extLst>
            <c:ext xmlns:c16="http://schemas.microsoft.com/office/drawing/2014/chart" uri="{C3380CC4-5D6E-409C-BE32-E72D297353CC}">
              <c16:uniqueId val="{00000001-A30B-4EF6-B676-A6380A8ECE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3060</c:v>
                </c:pt>
                <c:pt idx="1">
                  <c:v>3506</c:v>
                </c:pt>
                <c:pt idx="2">
                  <c:v>4231</c:v>
                </c:pt>
              </c:numCache>
            </c:numRef>
          </c:val>
          <c:extLst>
            <c:ext xmlns:c16="http://schemas.microsoft.com/office/drawing/2014/chart" uri="{C3380CC4-5D6E-409C-BE32-E72D297353CC}">
              <c16:uniqueId val="{00000002-A30B-4EF6-B676-A6380A8ECE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{79895CE4-4B8B-453D-B282-E0C684F99497}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5F-461E-AA0E-3FE1E829B8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{FE4629FA-4B83-4864-AB76-351CD7840B7F}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5F-461E-AA0E-3FE1E829B8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{295E85B6-5534-4C1D-A4B2-6B2811FB043C}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5F-461E-AA0E-3FE1E829B8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{1E8DAC80-976C-406E-B007-36BACE983395}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5F-461E-AA0E-3FE1E829B8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{D6A8A84C-578B-468F-B532-665FF7A293EF}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5F-461E-AA0E-3FE1E829B881}"/>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{8917E832-43D5-4905-8561-1510DA706344}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5F-461E-AA0E-3FE1E829B88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{EF0F0CA6-FCE6-4D48-97A9-D821D5C15936}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5F-461E-AA0E-3FE1E829B88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{8A3E286B-7452-44C1-A4F7-74F304C0FAC2}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5F-461E-AA0E-3FE1E829B88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{FB06B735-AF60-46B9-A82D-9BCC3BCCFB8A}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5F-461E-AA0E-3FE1E829B8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c:v>
                </c:pt>
                <c:pt idx="8">
                  <c:v>74.5</c:v>
                </c:pt>
                <c:pt idx="16">
                  <c:v>73.2</c:v>
                </c:pt>
                <c:pt idx="24">
                  <c:v>74</c:v>
                </c:pt>
                <c:pt idx="32">
                  <c:v>75.099999999999994</c:v>
                </c:pt>
              </c:numCache>
            </c:numRef>
          </c:xVal>
          <c:yVal>
            <c:numRef>
              <c:f>公会計指標分析・財政指標組合せ分析表!$BP$51:$DC$51</c:f>
              <c:numCache>
                <c:formatCode>#,##0.0;"▲ "#,##0.0</c:formatCode>
                <c:ptCount val="40"/>
                <c:pt idx="0">
                  <c:v>5.7</c:v>
                </c:pt>
                <c:pt idx="8">
                  <c:v>10.3</c:v>
                </c:pt>
                <c:pt idx="16">
                  <c:v>37</c:v>
                </c:pt>
                <c:pt idx="24">
                  <c:v>32.5</c:v>
                </c:pt>
                <c:pt idx="32">
                  <c:v>25</c:v>
                </c:pt>
              </c:numCache>
            </c:numRef>
          </c:yVal>
          <c:smooth val="0"/>
          <c:extLst>
            <c:ext xmlns:c16="http://schemas.microsoft.com/office/drawing/2014/chart" uri="{C3380CC4-5D6E-409C-BE32-E72D297353CC}">
              <c16:uniqueId val="{00000009-295F-461E-AA0E-3FE1E829B8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{D711E068-E3FC-4896-9654-868CEA2E0FEC}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5F-461E-AA0E-3FE1E829B8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{8BA70B89-71B8-48C2-9DF3-64465F19FD97}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5F-461E-AA0E-3FE1E829B8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{F6380096-D89E-4A4C-9085-3DD8B35319D2}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5F-461E-AA0E-3FE1E829B8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{A3561C23-B4AB-4B5B-9ECC-B04F0A295612}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5F-461E-AA0E-3FE1E829B8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{9FBC988E-1F73-4F82-9663-305D44E3665B}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5F-461E-AA0E-3FE1E829B881}"/>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{37576073-247B-4488-8221-6F00C189953E}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5F-461E-AA0E-3FE1E829B88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{A41F2B17-A3BF-460E-9E45-C25B8E454C43}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5F-461E-AA0E-3FE1E829B88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{EC92A423-91AC-4091-AA93-CF15942EF17D}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5F-461E-AA0E-3FE1E829B88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{4BB07C44-C8E4-4E8B-BDAA-2D246E70B294}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5F-461E-AA0E-3FE1E829B8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295F-461E-AA0E-3FE1E829B88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{2C861AE8-C8EA-4F87-A8FB-7A990B709051}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5E2-4D36-98FF-6B47B63CC1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{D694DA4F-B4E6-4EB4-ADC4-FFBE2E1E0F07}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E2-4D36-98FF-6B47B63CC1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{4B631DC3-2256-491A-8678-C1C28A134F3D}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E2-4D36-98FF-6B47B63CC1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{51994DC5-F63D-4B19-B81F-B613E2840C16}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E2-4D36-98FF-6B47B63CC1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{F74E290B-1A5B-4BE6-8759-A72B0C325E06}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E2-4D36-98FF-6B47B63CC10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{4914419B-6C53-4268-92C8-52F4E2983C56}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5E2-4D36-98FF-6B47B63CC10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{A265D941-8023-4EC5-8EFE-F4107B9A73A9}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5E2-4D36-98FF-6B47B63CC10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{8F8834C1-BD1D-4E23-9D05-58032A7BFDE9}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5E2-4D36-98FF-6B47B63CC10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{FC5AD52F-BF50-4FCB-ADD5-E0EB8865875B}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5E2-4D36-98FF-6B47B63CC1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0.8</c:v>
                </c:pt>
                <c:pt idx="16">
                  <c:v>0.9</c:v>
                </c:pt>
                <c:pt idx="24">
                  <c:v>1.3</c:v>
                </c:pt>
                <c:pt idx="32">
                  <c:v>1.7</c:v>
                </c:pt>
              </c:numCache>
            </c:numRef>
          </c:xVal>
          <c:yVal>
            <c:numRef>
              <c:f>公会計指標分析・財政指標組合せ分析表!$BP$73:$DC$73</c:f>
              <c:numCache>
                <c:formatCode>#,##0.0;"▲ "#,##0.0</c:formatCode>
                <c:ptCount val="40"/>
                <c:pt idx="0">
                  <c:v>5.7</c:v>
                </c:pt>
                <c:pt idx="8">
                  <c:v>10.3</c:v>
                </c:pt>
                <c:pt idx="16">
                  <c:v>37</c:v>
                </c:pt>
                <c:pt idx="24">
                  <c:v>32.5</c:v>
                </c:pt>
                <c:pt idx="32">
                  <c:v>25</c:v>
                </c:pt>
              </c:numCache>
            </c:numRef>
          </c:yVal>
          <c:smooth val="0"/>
          <c:extLst>
            <c:ext xmlns:c16="http://schemas.microsoft.com/office/drawing/2014/chart" uri="{C3380CC4-5D6E-409C-BE32-E72D297353CC}">
              <c16:uniqueId val="{00000009-15E2-4D36-98FF-6B47B63CC1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{E8C6F356-ABD7-4AA8-84B8-BC15D112EEF0}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5E2-4D36-98FF-6B47B63CC1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{3D253C40-64F7-46F1-855E-D48FDB7A0245}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E2-4D36-98FF-6B47B63CC1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{6A030110-CF24-4661-ABA7-F9B82D3576D0}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E2-4D36-98FF-6B47B63CC1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{558598B5-6537-4E7F-995C-4298DCA2441F}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E2-4D36-98FF-6B47B63CC1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{06172F58-47DE-4A1C-B591-24F492F2326A}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E2-4D36-98FF-6B47B63CC10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{EB37203B-8CF8-484C-9AF4-C6FD99D79B61}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5E2-4D36-98FF-6B47B63CC10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{311B317B-8338-4980-A112-EB5374DA4A7A}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5E2-4D36-98FF-6B47B63CC10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{458A0EF8-0A38-4C5B-889D-E9133B33386D}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5E2-4D36-98FF-6B47B63CC10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{2EB26D58-B525-4E12-9772-14BEF2496F98}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5E2-4D36-98FF-6B47B63CC1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15E2-4D36-98FF-6B47B63CC105}"/>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年度の財政力指数は、法人税割の減等により分子である基準財政収入額が前年度比で</a:t>
          </a:r>
          <a:r>
            <a:rPr kumimoji="1" lang="en-US" altLang="ja-JP" sz="1100">
              <a:latin typeface="ＭＳ Ｐゴシック" panose="020B0600070205080204" pitchFamily="50" charset="-128"/>
              <a:ea typeface="ＭＳ Ｐゴシック" panose="020B0600070205080204" pitchFamily="50" charset="-128"/>
            </a:rPr>
            <a:t>642</a:t>
          </a:r>
          <a:r>
            <a:rPr kumimoji="1" lang="ja-JP" altLang="en-US" sz="1100">
              <a:latin typeface="ＭＳ Ｐゴシック" panose="020B0600070205080204" pitchFamily="50" charset="-128"/>
              <a:ea typeface="ＭＳ Ｐゴシック" panose="020B0600070205080204" pitchFamily="50" charset="-128"/>
            </a:rPr>
            <a:t>百万円の減となり、臨時財政対策債償還基金費の創設や社会福祉費の増等により分母である基準財政需要額が前年度比で</a:t>
          </a:r>
          <a:r>
            <a:rPr kumimoji="1" lang="en-US" altLang="ja-JP" sz="1100">
              <a:latin typeface="ＭＳ Ｐゴシック" panose="020B0600070205080204" pitchFamily="50" charset="-128"/>
              <a:ea typeface="ＭＳ Ｐゴシック" panose="020B0600070205080204" pitchFamily="50" charset="-128"/>
            </a:rPr>
            <a:t>806</a:t>
          </a:r>
          <a:r>
            <a:rPr kumimoji="1" lang="ja-JP" altLang="en-US" sz="1100">
              <a:latin typeface="ＭＳ Ｐゴシック" panose="020B0600070205080204" pitchFamily="50" charset="-128"/>
              <a:ea typeface="ＭＳ Ｐゴシック" panose="020B0600070205080204" pitchFamily="50" charset="-128"/>
            </a:rPr>
            <a:t>百万円増となったため、単年度では前年度（</a:t>
          </a:r>
          <a:r>
            <a:rPr kumimoji="1" lang="en-US" altLang="ja-JP" sz="1100">
              <a:latin typeface="ＭＳ Ｐゴシック" panose="020B0600070205080204" pitchFamily="50" charset="-128"/>
              <a:ea typeface="ＭＳ Ｐゴシック" panose="020B0600070205080204" pitchFamily="50" charset="-128"/>
            </a:rPr>
            <a:t>0.876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0.048</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0.828</a:t>
          </a:r>
          <a:r>
            <a:rPr kumimoji="1" lang="ja-JP" altLang="en-US" sz="11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年度は低下したことにより、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カ年平均の財政力指数が前年度（</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0.019</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0.861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≪単年度財政力指数≫</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0.876</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0.828</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年度の経常収支比率は、分母となる経常一般財源のうち地方税・地方交付税の大幅増により、前年度比</a:t>
          </a:r>
          <a:r>
            <a:rPr kumimoji="1" lang="en-US" altLang="ja-JP" sz="1100">
              <a:latin typeface="ＭＳ Ｐゴシック" panose="020B0600070205080204" pitchFamily="50" charset="-128"/>
              <a:ea typeface="ＭＳ Ｐゴシック" panose="020B0600070205080204" pitchFamily="50" charset="-128"/>
            </a:rPr>
            <a:t>3,232</a:t>
          </a:r>
          <a:r>
            <a:rPr kumimoji="1" lang="ja-JP" altLang="en-US" sz="1100">
              <a:latin typeface="ＭＳ Ｐゴシック" panose="020B0600070205080204" pitchFamily="50" charset="-128"/>
              <a:ea typeface="ＭＳ Ｐゴシック" panose="020B0600070205080204" pitchFamily="50" charset="-128"/>
            </a:rPr>
            <a:t>百万円増となった。また、分子となる経常経費充当一般財源は退職手当の減等により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百万円減となる一方で、臨時財政対策債が</a:t>
          </a:r>
          <a:r>
            <a:rPr kumimoji="1" lang="en-US" altLang="ja-JP" sz="1100">
              <a:latin typeface="ＭＳ Ｐゴシック" panose="020B0600070205080204" pitchFamily="50" charset="-128"/>
              <a:ea typeface="ＭＳ Ｐゴシック" panose="020B0600070205080204" pitchFamily="50" charset="-128"/>
            </a:rPr>
            <a:t>760</a:t>
          </a:r>
          <a:r>
            <a:rPr kumimoji="1" lang="ja-JP" altLang="en-US" sz="1100">
              <a:latin typeface="ＭＳ Ｐゴシック" panose="020B0600070205080204" pitchFamily="50" charset="-128"/>
              <a:ea typeface="ＭＳ Ｐゴシック" panose="020B0600070205080204" pitchFamily="50" charset="-128"/>
            </a:rPr>
            <a:t>百万円増となったことで、前年度比</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82.5</a:t>
          </a:r>
          <a:r>
            <a:rPr kumimoji="1" lang="ja-JP" altLang="en-US" sz="1100">
              <a:latin typeface="ＭＳ Ｐゴシック" panose="020B0600070205080204" pitchFamily="50" charset="-128"/>
              <a:ea typeface="ＭＳ Ｐゴシック" panose="020B0600070205080204" pitchFamily="50" charset="-128"/>
            </a:rPr>
            <a:t>％となった。その結果、臨時財政対策債を経常一般財源等から除いた場合には</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87.8</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75293</xdr:rowOff>
    </xdr:from>
    <xdr:to>
      <xdr:col>23</xdr:col>
      <xdr:colOff>133350</xdr:colOff>
      <xdr:row>65</xdr:row>
      <xdr:rowOff>167822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019393"/>
          <a:ext cx="838200" cy="129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33762</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150585</xdr:rowOff>
    </xdr:from>
    <xdr:to>
      <xdr:col>19</xdr:col>
      <xdr:colOff>133350</xdr:colOff>
      <xdr:row>65</xdr:row>
      <xdr:rowOff>167822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29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65</xdr:row>
      <xdr:rowOff>150585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88117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90912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79828</xdr:rowOff>
    </xdr:from>
    <xdr:to>
      <xdr:col>11</xdr:col>
      <xdr:colOff>31750</xdr:colOff>
      <xdr:row>64</xdr:row>
      <xdr:rowOff>46265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8811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24493</xdr:rowOff>
    </xdr:from>
    <xdr:to>
      <xdr:col>23</xdr:col>
      <xdr:colOff>184150</xdr:colOff>
      <xdr:row>58</xdr:row>
      <xdr:rowOff>126093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41020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98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117022</xdr:rowOff>
    </xdr:from>
    <xdr:to>
      <xdr:col>19</xdr:col>
      <xdr:colOff>184150</xdr:colOff>
      <xdr:row>66</xdr:row>
      <xdr:rowOff>47172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31949</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99785</xdr:rowOff>
    </xdr:from>
    <xdr:to>
      <xdr:col>15</xdr:col>
      <xdr:colOff>133350</xdr:colOff>
      <xdr:row>66</xdr:row>
      <xdr:rowOff>29935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29028</xdr:rowOff>
    </xdr:from>
    <xdr:to>
      <xdr:col>11</xdr:col>
      <xdr:colOff>82550</xdr:colOff>
      <xdr:row>63</xdr:row>
      <xdr:rowOff>130628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140805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166915</xdr:rowOff>
    </xdr:from>
    <xdr:to>
      <xdr:col>7</xdr:col>
      <xdr:colOff>31750</xdr:colOff>
      <xdr:row>64</xdr:row>
      <xdr:rowOff>97065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107242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7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人件費（退職手当を除き、事業費支弁人件費を含む）は、新型コロナウイルス感染症予防費の増等により前年度比</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物件費は、新型コロナウイルスワクチン接種事業で増となった一方、</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スクール関係の整備費減等により、前年度比</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19,736</a:t>
          </a:r>
          <a:r>
            <a:rPr kumimoji="1" lang="ja-JP" altLang="en-US" sz="1100">
              <a:latin typeface="ＭＳ Ｐゴシック" panose="020B0600070205080204" pitchFamily="50" charset="-128"/>
              <a:ea typeface="ＭＳ Ｐゴシック" panose="020B0600070205080204" pitchFamily="50" charset="-128"/>
            </a:rPr>
            <a:t>百万円となった。</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27339</xdr:rowOff>
    </xdr:from>
    <xdr:to>
      <xdr:col>23</xdr:col>
      <xdr:colOff>133350</xdr:colOff>
      <xdr:row>83</xdr:row>
      <xdr:rowOff>41455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57689"/>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106237</xdr:rowOff>
    </xdr:from>
    <xdr:to>
      <xdr:col>19</xdr:col>
      <xdr:colOff>133350</xdr:colOff>
      <xdr:row>83</xdr:row>
      <xdr:rowOff>27339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93687"/>
          <a:ext cx="889000" cy="26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38170</xdr:rowOff>
    </xdr:from>
    <xdr:to>
      <xdr:col>15</xdr:col>
      <xdr:colOff>82550</xdr:colOff>
      <xdr:row>81</xdr:row>
      <xdr:rowOff>106237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25620"/>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38170</xdr:rowOff>
    </xdr:from>
    <xdr:to>
      <xdr:col>11</xdr:col>
      <xdr:colOff>31750</xdr:colOff>
      <xdr:row>81</xdr:row>
      <xdr:rowOff>41971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25620"/>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162105</xdr:rowOff>
    </xdr:from>
    <xdr:to>
      <xdr:col>23</xdr:col>
      <xdr:colOff>184150</xdr:colOff>
      <xdr:row>83</xdr:row>
      <xdr:rowOff>92255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7182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147989</xdr:rowOff>
    </xdr:from>
    <xdr:to>
      <xdr:col>19</xdr:col>
      <xdr:colOff>184150</xdr:colOff>
      <xdr:row>83</xdr:row>
      <xdr:rowOff>78139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88316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7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55437</xdr:rowOff>
    </xdr:from>
    <xdr:to>
      <xdr:col>15</xdr:col>
      <xdr:colOff>133350</xdr:colOff>
      <xdr:row>81</xdr:row>
      <xdr:rowOff>157037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167214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158820</xdr:rowOff>
    </xdr:from>
    <xdr:to>
      <xdr:col>11</xdr:col>
      <xdr:colOff>82550</xdr:colOff>
      <xdr:row>81</xdr:row>
      <xdr:rowOff>88970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99147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162621</xdr:rowOff>
    </xdr:from>
    <xdr:to>
      <xdr:col>7</xdr:col>
      <xdr:colOff>31750</xdr:colOff>
      <xdr:row>81</xdr:row>
      <xdr:rowOff>92771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102948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4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優秀な人材確保のため近隣市との均衡を図り初任給基準を国より高く設定していることや、年齢・学歴によらない能力・実績に基づく昇給の実施等によりラスパイレス指数が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を超えている。</a:t>
          </a:r>
        </a:p>
        <a:p>
          <a:r>
            <a:rPr kumimoji="1" lang="ja-JP" altLang="en-US" sz="1100">
              <a:latin typeface="ＭＳ Ｐゴシック" panose="020B0600070205080204" pitchFamily="50" charset="-128"/>
              <a:ea typeface="ＭＳ Ｐゴシック" panose="020B0600070205080204" pitchFamily="50" charset="-128"/>
            </a:rPr>
            <a:t>　今後も人事院勧告に準拠し、給与の適正化に努めていく。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147320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8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大垣市定員管理計画（令和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年度）では、令和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日の職員数</a:t>
          </a:r>
          <a:r>
            <a:rPr kumimoji="1" lang="en-US" altLang="ja-JP" sz="1100">
              <a:latin typeface="ＭＳ Ｐゴシック" panose="020B0600070205080204" pitchFamily="50" charset="-128"/>
              <a:ea typeface="ＭＳ Ｐゴシック" panose="020B0600070205080204" pitchFamily="50" charset="-128"/>
            </a:rPr>
            <a:t>1,270</a:t>
          </a:r>
          <a:r>
            <a:rPr kumimoji="1" lang="ja-JP" altLang="en-US" sz="1100">
              <a:latin typeface="ＭＳ Ｐゴシック" panose="020B0600070205080204" pitchFamily="50" charset="-128"/>
              <a:ea typeface="ＭＳ Ｐゴシック" panose="020B0600070205080204" pitchFamily="50" charset="-128"/>
            </a:rPr>
            <a:t>人を目標数値とし、効率的かつ柔軟な行政運営体制により行政のスリム化を図りつつ、新たな行政需要に対応し、安定した行政サービスの提供を図る最適な定員管理に努めるため、令和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a:t>
          </a:r>
          <a:r>
            <a:rPr kumimoji="1" lang="en-US" altLang="ja-JP" sz="1100">
              <a:latin typeface="ＭＳ Ｐゴシック" panose="020B0600070205080204" pitchFamily="50" charset="-128"/>
              <a:ea typeface="ＭＳ Ｐゴシック" panose="020B0600070205080204" pitchFamily="50" charset="-128"/>
            </a:rPr>
            <a:t>1,249</a:t>
          </a:r>
          <a:r>
            <a:rPr kumimoji="1" lang="ja-JP" altLang="en-US" sz="1100">
              <a:latin typeface="ＭＳ Ｐゴシック" panose="020B0600070205080204" pitchFamily="50" charset="-128"/>
              <a:ea typeface="ＭＳ Ｐゴシック" panose="020B0600070205080204" pitchFamily="50" charset="-128"/>
            </a:rPr>
            <a:t>人となった。</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114300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8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82127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63</xdr:row>
      <xdr:rowOff>17780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804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159596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13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年度の実質公債比率は、令和元～</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カ年平均で算出される。平成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年度を比較すると、公営企業債償還の財源に充てたと認められる繰出金が</a:t>
          </a:r>
          <a:r>
            <a:rPr kumimoji="1" lang="en-US" altLang="ja-JP" sz="1100">
              <a:latin typeface="ＭＳ Ｐゴシック" panose="020B0600070205080204" pitchFamily="50" charset="-128"/>
              <a:ea typeface="ＭＳ Ｐゴシック" panose="020B0600070205080204" pitchFamily="50" charset="-128"/>
            </a:rPr>
            <a:t>398</a:t>
          </a:r>
          <a:r>
            <a:rPr kumimoji="1" lang="ja-JP" altLang="en-US" sz="1100">
              <a:latin typeface="ＭＳ Ｐゴシック" panose="020B0600070205080204" pitchFamily="50" charset="-128"/>
              <a:ea typeface="ＭＳ Ｐゴシック" panose="020B0600070205080204" pitchFamily="50" charset="-128"/>
            </a:rPr>
            <a:t>百万円減する一方で、一般会計等に係る公債費が</a:t>
          </a:r>
          <a:r>
            <a:rPr kumimoji="1" lang="en-US" altLang="ja-JP" sz="1100">
              <a:latin typeface="ＭＳ Ｐゴシック" panose="020B0600070205080204" pitchFamily="50" charset="-128"/>
              <a:ea typeface="ＭＳ Ｐゴシック" panose="020B0600070205080204" pitchFamily="50" charset="-128"/>
            </a:rPr>
            <a:t>364</a:t>
          </a:r>
          <a:r>
            <a:rPr kumimoji="1" lang="ja-JP" altLang="en-US" sz="1100">
              <a:latin typeface="ＭＳ Ｐゴシック" panose="020B0600070205080204" pitchFamily="50" charset="-128"/>
              <a:ea typeface="ＭＳ Ｐゴシック" panose="020B0600070205080204" pitchFamily="50" charset="-128"/>
            </a:rPr>
            <a:t>百万円増したことや、都市計画税充当額が</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百万円減したことにより、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カ年平均が</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％となった。単年度では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≪単年度実質公債費比率≫</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173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102205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7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56243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56243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一般会計等や公営企業債等の償還が進んだことにより一般会計等の地方債残高が</a:t>
          </a:r>
          <a:r>
            <a:rPr kumimoji="1" lang="en-US" altLang="ja-JP" sz="1100">
              <a:latin typeface="ＭＳ Ｐゴシック" panose="020B0600070205080204" pitchFamily="50" charset="-128"/>
              <a:ea typeface="ＭＳ Ｐゴシック" panose="020B0600070205080204" pitchFamily="50" charset="-128"/>
            </a:rPr>
            <a:t>863</a:t>
          </a:r>
          <a:r>
            <a:rPr kumimoji="1" lang="ja-JP" altLang="en-US" sz="11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100">
              <a:latin typeface="ＭＳ Ｐゴシック" panose="020B0600070205080204" pitchFamily="50" charset="-128"/>
              <a:ea typeface="ＭＳ Ｐゴシック" panose="020B0600070205080204" pitchFamily="50" charset="-128"/>
            </a:rPr>
            <a:t>2,392</a:t>
          </a:r>
          <a:r>
            <a:rPr kumimoji="1" lang="ja-JP" altLang="en-US" sz="1100">
              <a:latin typeface="ＭＳ Ｐゴシック" panose="020B0600070205080204" pitchFamily="50" charset="-128"/>
              <a:ea typeface="ＭＳ Ｐゴシック" panose="020B0600070205080204" pitchFamily="50" charset="-128"/>
            </a:rPr>
            <a:t>百万円の減となったため、将来負担総額は</a:t>
          </a:r>
          <a:r>
            <a:rPr kumimoji="1" lang="en-US" altLang="ja-JP" sz="1100">
              <a:latin typeface="ＭＳ Ｐゴシック" panose="020B0600070205080204" pitchFamily="50" charset="-128"/>
              <a:ea typeface="ＭＳ Ｐゴシック" panose="020B0600070205080204" pitchFamily="50" charset="-128"/>
            </a:rPr>
            <a:t>3,282</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また、将来負担額から差し引く充当可能財源等は、充当可能基金残高</a:t>
          </a:r>
          <a:r>
            <a:rPr kumimoji="1" lang="en-US" altLang="ja-JP" sz="1100">
              <a:latin typeface="ＭＳ Ｐゴシック" panose="020B0600070205080204" pitchFamily="50" charset="-128"/>
              <a:ea typeface="ＭＳ Ｐゴシック" panose="020B0600070205080204" pitchFamily="50" charset="-128"/>
            </a:rPr>
            <a:t>2,327</a:t>
          </a:r>
          <a:r>
            <a:rPr kumimoji="1" lang="ja-JP" altLang="en-US" sz="1100">
              <a:latin typeface="ＭＳ Ｐゴシック" panose="020B0600070205080204" pitchFamily="50" charset="-128"/>
              <a:ea typeface="ＭＳ Ｐゴシック" panose="020B0600070205080204" pitchFamily="50" charset="-128"/>
            </a:rPr>
            <a:t>百万円増（財政調整基金</a:t>
          </a:r>
          <a:r>
            <a:rPr kumimoji="1" lang="en-US" altLang="ja-JP" sz="1100">
              <a:latin typeface="ＭＳ Ｐゴシック" panose="020B0600070205080204" pitchFamily="50" charset="-128"/>
              <a:ea typeface="ＭＳ Ｐゴシック" panose="020B0600070205080204" pitchFamily="50" charset="-128"/>
            </a:rPr>
            <a:t>1,008</a:t>
          </a:r>
          <a:r>
            <a:rPr kumimoji="1" lang="ja-JP" altLang="en-US" sz="1100">
              <a:latin typeface="ＭＳ Ｐゴシック" panose="020B0600070205080204" pitchFamily="50" charset="-128"/>
              <a:ea typeface="ＭＳ Ｐゴシック" panose="020B0600070205080204" pitchFamily="50" charset="-128"/>
            </a:rPr>
            <a:t>百万円増、減債基金</a:t>
          </a:r>
          <a:r>
            <a:rPr kumimoji="1" lang="en-US" altLang="ja-JP" sz="1100">
              <a:latin typeface="ＭＳ Ｐゴシック" panose="020B0600070205080204" pitchFamily="50" charset="-128"/>
              <a:ea typeface="ＭＳ Ｐゴシック" panose="020B0600070205080204" pitchFamily="50" charset="-128"/>
            </a:rPr>
            <a:t>446</a:t>
          </a:r>
          <a:r>
            <a:rPr kumimoji="1" lang="ja-JP" altLang="en-US" sz="1100">
              <a:latin typeface="ＭＳ Ｐゴシック" panose="020B0600070205080204" pitchFamily="50" charset="-128"/>
              <a:ea typeface="ＭＳ Ｐゴシック" panose="020B0600070205080204" pitchFamily="50" charset="-128"/>
            </a:rPr>
            <a:t>百万円増、公共施設整備基金</a:t>
          </a:r>
          <a:r>
            <a:rPr kumimoji="1" lang="en-US" altLang="ja-JP" sz="1100">
              <a:latin typeface="ＭＳ Ｐゴシック" panose="020B0600070205080204" pitchFamily="50" charset="-128"/>
              <a:ea typeface="ＭＳ Ｐゴシック" panose="020B0600070205080204" pitchFamily="50" charset="-128"/>
            </a:rPr>
            <a:t>564</a:t>
          </a:r>
          <a:r>
            <a:rPr kumimoji="1" lang="ja-JP" altLang="en-US" sz="1100">
              <a:latin typeface="ＭＳ Ｐゴシック" panose="020B0600070205080204" pitchFamily="50" charset="-128"/>
              <a:ea typeface="ＭＳ Ｐゴシック" panose="020B0600070205080204" pitchFamily="50" charset="-128"/>
            </a:rPr>
            <a:t>百万円増、水都大垣ふるさと応援基金</a:t>
          </a:r>
          <a:r>
            <a:rPr kumimoji="1" lang="en-US" altLang="ja-JP" sz="1100">
              <a:latin typeface="ＭＳ Ｐゴシック" panose="020B0600070205080204" pitchFamily="50" charset="-128"/>
              <a:ea typeface="ＭＳ Ｐゴシック" panose="020B0600070205080204" pitchFamily="50" charset="-128"/>
            </a:rPr>
            <a:t>405</a:t>
          </a:r>
          <a:r>
            <a:rPr kumimoji="1" lang="ja-JP" altLang="en-US" sz="1100">
              <a:latin typeface="ＭＳ Ｐゴシック" panose="020B0600070205080204" pitchFamily="50" charset="-128"/>
              <a:ea typeface="ＭＳ Ｐゴシック" panose="020B0600070205080204" pitchFamily="50" charset="-128"/>
            </a:rPr>
            <a:t>百万円増）となったが、都市計画税歳入見込額などが減したことにより、</a:t>
          </a:r>
          <a:r>
            <a:rPr kumimoji="1" lang="en-US" altLang="ja-JP" sz="1100">
              <a:latin typeface="ＭＳ Ｐゴシック" panose="020B0600070205080204" pitchFamily="50" charset="-128"/>
              <a:ea typeface="ＭＳ Ｐゴシック" panose="020B0600070205080204" pitchFamily="50" charset="-128"/>
            </a:rPr>
            <a:t>1,359</a:t>
          </a:r>
          <a:r>
            <a:rPr kumimoji="1" lang="ja-JP" altLang="en-US" sz="1100">
              <a:latin typeface="ＭＳ Ｐゴシック" panose="020B0600070205080204" pitchFamily="50" charset="-128"/>
              <a:ea typeface="ＭＳ Ｐゴシック" panose="020B0600070205080204" pitchFamily="50" charset="-128"/>
            </a:rPr>
            <a:t>百万円減となった。充当可能財源等は減となったが、将来負担額が大きく減となったことにより、将来負担比率は前年度比</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16</xdr:row>
      <xdr:rowOff>21590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92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21590</xdr:rowOff>
    </xdr:from>
    <xdr:to>
      <xdr:col>77</xdr:col>
      <xdr:colOff>44450</xdr:colOff>
      <xdr:row>16</xdr:row>
      <xdr:rowOff>65024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47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150216</xdr:rowOff>
    </xdr:from>
    <xdr:to>
      <xdr:col>72</xdr:col>
      <xdr:colOff>203200</xdr:colOff>
      <xdr:row>16</xdr:row>
      <xdr:rowOff>65024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50516"/>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6147</xdr:rowOff>
    </xdr:from>
    <xdr:to>
      <xdr:col>73</xdr:col>
      <xdr:colOff>44450</xdr:colOff>
      <xdr:row>15</xdr:row>
      <xdr:rowOff>107747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105816</xdr:rowOff>
    </xdr:from>
    <xdr:to>
      <xdr:col>68</xdr:col>
      <xdr:colOff>152400</xdr:colOff>
      <xdr:row>14</xdr:row>
      <xdr:rowOff>150216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06116"/>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154432</xdr:rowOff>
    </xdr:from>
    <xdr:to>
      <xdr:col>68</xdr:col>
      <xdr:colOff>203200</xdr:colOff>
      <xdr:row>15</xdr:row>
      <xdr:rowOff>84582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69359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14224</xdr:rowOff>
    </xdr:from>
    <xdr:to>
      <xdr:col>73</xdr:col>
      <xdr:colOff>44450</xdr:colOff>
      <xdr:row>16</xdr:row>
      <xdr:rowOff>115824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100601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99416</xdr:rowOff>
    </xdr:from>
    <xdr:to>
      <xdr:col>68</xdr:col>
      <xdr:colOff>203200</xdr:colOff>
      <xdr:row>15</xdr:row>
      <xdr:rowOff>29566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39743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55016</xdr:rowOff>
    </xdr:from>
    <xdr:to>
      <xdr:col>64</xdr:col>
      <xdr:colOff>152400</xdr:colOff>
      <xdr:row>14</xdr:row>
      <xdr:rowOff>156616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166793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分母である経常一般財源等が地方税・地方交付税を中心に</a:t>
          </a:r>
          <a:r>
            <a:rPr kumimoji="1" lang="en-US" altLang="ja-JP" sz="1100">
              <a:latin typeface="ＭＳ Ｐゴシック" panose="020B0600070205080204" pitchFamily="50" charset="-128"/>
              <a:ea typeface="ＭＳ Ｐゴシック" panose="020B0600070205080204" pitchFamily="50" charset="-128"/>
            </a:rPr>
            <a:t>3,232</a:t>
          </a:r>
          <a:r>
            <a:rPr kumimoji="1" lang="ja-JP" altLang="en-US" sz="1100">
              <a:latin typeface="ＭＳ Ｐゴシック" panose="020B0600070205080204" pitchFamily="50" charset="-128"/>
              <a:ea typeface="ＭＳ Ｐゴシック" panose="020B0600070205080204" pitchFamily="50" charset="-128"/>
            </a:rPr>
            <a:t>百万円増となったことに加え、分子である人件費にかかる経常経費充当一般財源が退職手当の減等により</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百万円減となったため、人件費に係る経常収支比率は前年度比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8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36</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38100</xdr:rowOff>
    </xdr:from>
    <xdr:to>
      <xdr:col>11</xdr:col>
      <xdr:colOff>9525</xdr:colOff>
      <xdr:row>36</xdr:row>
      <xdr:rowOff>76200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スクール関係の情報機器の保守経費等により分子の物件費に係る経常経費充当一般財源が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百万円の増となったが、分母である経常一般財源等も増加したため、物件費に係る経常収支比率は前年度比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04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1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分母の経常一般財源等の</a:t>
          </a:r>
          <a:r>
            <a:rPr kumimoji="1" lang="en-US" altLang="ja-JP" sz="1100">
              <a:latin typeface="ＭＳ Ｐゴシック" panose="020B0600070205080204" pitchFamily="50" charset="-128"/>
              <a:ea typeface="ＭＳ Ｐゴシック" panose="020B0600070205080204" pitchFamily="50" charset="-128"/>
            </a:rPr>
            <a:t>3,232</a:t>
          </a:r>
          <a:r>
            <a:rPr kumimoji="1" lang="ja-JP" altLang="en-US" sz="1100">
              <a:latin typeface="ＭＳ Ｐゴシック" panose="020B0600070205080204" pitchFamily="50" charset="-128"/>
              <a:ea typeface="ＭＳ Ｐゴシック" panose="020B0600070205080204" pitchFamily="50" charset="-128"/>
            </a:rPr>
            <a:t>百万円増に加え、新型コロナウイルス感染症の影響による医療の受診控えにより、医療扶助費の支給額が減少したことなどにより、分子である扶助費が</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百万円減となったため、経常収支比率は前年度比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57</xdr:row>
      <xdr:rowOff>1270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681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59</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73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104140</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48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59</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62247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％）の内訳は、繰出金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％となっている。（前年度　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繰出金について、後期高齢者医療広域連合負担金等が増加したことにより分子である繰出金に係る経常経費充当一般財源は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百万円増となったが、分母である経常一般財源等も増加したため、繰出金に係る経常収支比率が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043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12700</xdr:rowOff>
    </xdr:from>
    <xdr:to>
      <xdr:col>82</xdr:col>
      <xdr:colOff>196850</xdr:colOff>
      <xdr:row>59</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6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94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61</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37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0</xdr:rowOff>
    </xdr:from>
    <xdr:to>
      <xdr:col>69</xdr:col>
      <xdr:colOff>142875</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分子である補助費等に係る経常経費充当一般財源は、公共下水道事業会計負担金の減等により、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また、分母である経常一般財源等が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千円増となったため、補助費等に係る経常収支比率は前年度比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34472</xdr:rowOff>
    </xdr:from>
    <xdr:to>
      <xdr:col>82</xdr:col>
      <xdr:colOff>107950</xdr:colOff>
      <xdr:row>37</xdr:row>
      <xdr:rowOff>15422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066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37</xdr:row>
      <xdr:rowOff>15422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52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35</xdr:row>
      <xdr:rowOff>151493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35</xdr:row>
      <xdr:rowOff>151493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136072</xdr:rowOff>
    </xdr:from>
    <xdr:to>
      <xdr:col>78</xdr:col>
      <xdr:colOff>120650</xdr:colOff>
      <xdr:row>37</xdr:row>
      <xdr:rowOff>66222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年度に借入れた臨時財政対策債や新庁舎建設事業債の元金償還が始まったことなどにより、分子である公債費に係る経常経費充当一般財源は前年度比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百万円の増となったが、分母である経常一般財源等も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百万円増したため、公債費に係る経常収支比率は前年度比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100874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95598"/>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100874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54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02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50074</xdr:rowOff>
    </xdr:from>
    <xdr:to>
      <xdr:col>20</xdr:col>
      <xdr:colOff>38100</xdr:colOff>
      <xdr:row>78</xdr:row>
      <xdr:rowOff>151674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136451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分子である経常経費充当一般財源（公債費除く）が前年度比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百万円の減となったほか、分母である経常一般財源等が増加したため、公債費以外に係る経常収支比率は前年度比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125367</xdr:rowOff>
    </xdr:from>
    <xdr:to>
      <xdr:col>82</xdr:col>
      <xdr:colOff>107950</xdr:colOff>
      <xdr:row>78</xdr:row>
      <xdr:rowOff>22498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84117"/>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955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95976</xdr:rowOff>
    </xdr:from>
    <xdr:to>
      <xdr:col>73</xdr:col>
      <xdr:colOff>180975</xdr:colOff>
      <xdr:row>78</xdr:row>
      <xdr:rowOff>35561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97626"/>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95976</xdr:rowOff>
    </xdr:from>
    <xdr:to>
      <xdr:col>69</xdr:col>
      <xdr:colOff>92075</xdr:colOff>
      <xdr:row>77</xdr:row>
      <xdr:rowOff>154758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976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74567</xdr:rowOff>
    </xdr:from>
    <xdr:to>
      <xdr:col>82</xdr:col>
      <xdr:colOff>158750</xdr:colOff>
      <xdr:row>76</xdr:row>
      <xdr:rowOff>4716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91094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83475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156953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22873</xdr:rowOff>
    </xdr:from>
    <xdr:to>
      <xdr:col>29</xdr:col>
      <xdr:colOff>127000</xdr:colOff>
      <xdr:row>15</xdr:row>
      <xdr:rowOff>86309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2248"/>
          <a:ext cx="6477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86309</xdr:rowOff>
    </xdr:from>
    <xdr:to>
      <xdr:col>26</xdr:col>
      <xdr:colOff>50800</xdr:colOff>
      <xdr:row>16</xdr:row>
      <xdr:rowOff>57086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5684"/>
          <a:ext cx="698500" cy="1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57086</xdr:rowOff>
    </xdr:from>
    <xdr:to>
      <xdr:col>22</xdr:col>
      <xdr:colOff>114300</xdr:colOff>
      <xdr:row>16</xdr:row>
      <xdr:rowOff>85280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7911"/>
          <a:ext cx="6985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85280</xdr:rowOff>
    </xdr:from>
    <xdr:to>
      <xdr:col>18</xdr:col>
      <xdr:colOff>177800</xdr:colOff>
      <xdr:row>16</xdr:row>
      <xdr:rowOff>143154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6105"/>
          <a:ext cx="698500" cy="5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143523</xdr:rowOff>
    </xdr:from>
    <xdr:to>
      <xdr:col>29</xdr:col>
      <xdr:colOff>177800</xdr:colOff>
      <xdr:row>15</xdr:row>
      <xdr:rowOff>73673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160050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35509</xdr:rowOff>
    </xdr:from>
    <xdr:to>
      <xdr:col>26</xdr:col>
      <xdr:colOff>101600</xdr:colOff>
      <xdr:row>15</xdr:row>
      <xdr:rowOff>137109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147286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6286</xdr:rowOff>
    </xdr:from>
    <xdr:to>
      <xdr:col>22</xdr:col>
      <xdr:colOff>165100</xdr:colOff>
      <xdr:row>16</xdr:row>
      <xdr:rowOff>107886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118063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34480</xdr:rowOff>
    </xdr:from>
    <xdr:to>
      <xdr:col>19</xdr:col>
      <xdr:colOff>38100</xdr:colOff>
      <xdr:row>16</xdr:row>
      <xdr:rowOff>136080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146257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92354</xdr:rowOff>
    </xdr:from>
    <xdr:to>
      <xdr:col>15</xdr:col>
      <xdr:colOff>101600</xdr:colOff>
      <xdr:row>17</xdr:row>
      <xdr:rowOff>22504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32681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76441</xdr:rowOff>
    </xdr:from>
    <xdr:to>
      <xdr:col>29</xdr:col>
      <xdr:colOff>127000</xdr:colOff>
      <xdr:row>36</xdr:row>
      <xdr:rowOff>87338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29691"/>
          <a:ext cx="6477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76441</xdr:rowOff>
    </xdr:from>
    <xdr:to>
      <xdr:col>26</xdr:col>
      <xdr:colOff>50800</xdr:colOff>
      <xdr:row>36</xdr:row>
      <xdr:rowOff>111608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29691"/>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111608</xdr:rowOff>
    </xdr:from>
    <xdr:to>
      <xdr:col>22</xdr:col>
      <xdr:colOff>114300</xdr:colOff>
      <xdr:row>37</xdr:row>
      <xdr:rowOff>4090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64858"/>
          <a:ext cx="6985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2984</xdr:rowOff>
    </xdr:from>
    <xdr:to>
      <xdr:col>18</xdr:col>
      <xdr:colOff>177800</xdr:colOff>
      <xdr:row>37</xdr:row>
      <xdr:rowOff>4090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27684"/>
          <a:ext cx="698500" cy="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36538</xdr:rowOff>
    </xdr:from>
    <xdr:to>
      <xdr:col>29</xdr:col>
      <xdr:colOff>177800</xdr:colOff>
      <xdr:row>36</xdr:row>
      <xdr:rowOff>138138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25641</xdr:rowOff>
    </xdr:from>
    <xdr:to>
      <xdr:col>26</xdr:col>
      <xdr:colOff>101600</xdr:colOff>
      <xdr:row>36</xdr:row>
      <xdr:rowOff>127241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60808</xdr:rowOff>
    </xdr:from>
    <xdr:to>
      <xdr:col>22</xdr:col>
      <xdr:colOff>165100</xdr:colOff>
      <xdr:row>36</xdr:row>
      <xdr:rowOff>162408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147185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124740</xdr:rowOff>
    </xdr:from>
    <xdr:to>
      <xdr:col>19</xdr:col>
      <xdr:colOff>38100</xdr:colOff>
      <xdr:row>37</xdr:row>
      <xdr:rowOff>54890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39667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123634</xdr:rowOff>
    </xdr:from>
    <xdr:to>
      <xdr:col>15</xdr:col>
      <xdr:colOff>101600</xdr:colOff>
      <xdr:row>37</xdr:row>
      <xdr:rowOff>53784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38561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159855</xdr:rowOff>
    </xdr:from>
    <xdr:to>
      <xdr:col>24</xdr:col>
      <xdr:colOff>63500</xdr:colOff>
      <xdr:row>36</xdr:row>
      <xdr:rowOff>3645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06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3645</xdr:rowOff>
    </xdr:from>
    <xdr:to>
      <xdr:col>19</xdr:col>
      <xdr:colOff>177800</xdr:colOff>
      <xdr:row>38</xdr:row>
      <xdr:rowOff>14389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845"/>
          <a:ext cx="8890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14389</xdr:rowOff>
    </xdr:from>
    <xdr:to>
      <xdr:col>15</xdr:col>
      <xdr:colOff>50800</xdr:colOff>
      <xdr:row>38</xdr:row>
      <xdr:rowOff>26695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94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23952</xdr:rowOff>
    </xdr:from>
    <xdr:to>
      <xdr:col>10</xdr:col>
      <xdr:colOff>114300</xdr:colOff>
      <xdr:row>38</xdr:row>
      <xdr:rowOff>26695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90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109055</xdr:rowOff>
    </xdr:from>
    <xdr:to>
      <xdr:col>24</xdr:col>
      <xdr:colOff>114300</xdr:colOff>
      <xdr:row>36</xdr:row>
      <xdr:rowOff>39205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87482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124295</xdr:rowOff>
    </xdr:from>
    <xdr:to>
      <xdr:col>20</xdr:col>
      <xdr:colOff>38100</xdr:colOff>
      <xdr:row>36</xdr:row>
      <xdr:rowOff>54445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45572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135039</xdr:rowOff>
    </xdr:from>
    <xdr:to>
      <xdr:col>15</xdr:col>
      <xdr:colOff>101600</xdr:colOff>
      <xdr:row>38</xdr:row>
      <xdr:rowOff>65189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56316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147345</xdr:rowOff>
    </xdr:from>
    <xdr:to>
      <xdr:col>10</xdr:col>
      <xdr:colOff>165100</xdr:colOff>
      <xdr:row>38</xdr:row>
      <xdr:rowOff>77495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68622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144602</xdr:rowOff>
    </xdr:from>
    <xdr:to>
      <xdr:col>6</xdr:col>
      <xdr:colOff>38100</xdr:colOff>
      <xdr:row>38</xdr:row>
      <xdr:rowOff>74752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65879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127127</xdr:rowOff>
    </xdr:from>
    <xdr:to>
      <xdr:col>24</xdr:col>
      <xdr:colOff>63500</xdr:colOff>
      <xdr:row>57</xdr:row>
      <xdr:rowOff>157797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99777"/>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127127</xdr:rowOff>
    </xdr:from>
    <xdr:to>
      <xdr:col>19</xdr:col>
      <xdr:colOff>177800</xdr:colOff>
      <xdr:row>58</xdr:row>
      <xdr:rowOff>148539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9777"/>
          <a:ext cx="8890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167556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148539</xdr:rowOff>
    </xdr:from>
    <xdr:to>
      <xdr:col>15</xdr:col>
      <xdr:colOff>50800</xdr:colOff>
      <xdr:row>59</xdr:row>
      <xdr:rowOff>79083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2639"/>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43040</xdr:rowOff>
    </xdr:from>
    <xdr:to>
      <xdr:col>10</xdr:col>
      <xdr:colOff>114300</xdr:colOff>
      <xdr:row>59</xdr:row>
      <xdr:rowOff>79083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5859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51426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106997</xdr:rowOff>
    </xdr:from>
    <xdr:to>
      <xdr:col>24</xdr:col>
      <xdr:colOff>114300</xdr:colOff>
      <xdr:row>58</xdr:row>
      <xdr:rowOff>37147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21924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76327</xdr:rowOff>
    </xdr:from>
    <xdr:to>
      <xdr:col>20</xdr:col>
      <xdr:colOff>38100</xdr:colOff>
      <xdr:row>58</xdr:row>
      <xdr:rowOff>6477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169054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97739</xdr:rowOff>
    </xdr:from>
    <xdr:to>
      <xdr:col>15</xdr:col>
      <xdr:colOff>101600</xdr:colOff>
      <xdr:row>59</xdr:row>
      <xdr:rowOff>27889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19016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28283</xdr:rowOff>
    </xdr:from>
    <xdr:to>
      <xdr:col>10</xdr:col>
      <xdr:colOff>165100</xdr:colOff>
      <xdr:row>59</xdr:row>
      <xdr:rowOff>129883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121010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163690</xdr:rowOff>
    </xdr:from>
    <xdr:to>
      <xdr:col>6</xdr:col>
      <xdr:colOff>38100</xdr:colOff>
      <xdr:row>59</xdr:row>
      <xdr:rowOff>93840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84967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16256</xdr:rowOff>
    </xdr:from>
    <xdr:to>
      <xdr:col>24</xdr:col>
      <xdr:colOff>63500</xdr:colOff>
      <xdr:row>77</xdr:row>
      <xdr:rowOff>25237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17906"/>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4499</xdr:rowOff>
    </xdr:from>
    <xdr:to>
      <xdr:col>19</xdr:col>
      <xdr:colOff>177800</xdr:colOff>
      <xdr:row>77</xdr:row>
      <xdr:rowOff>16256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0614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4336</xdr:rowOff>
    </xdr:from>
    <xdr:to>
      <xdr:col>15</xdr:col>
      <xdr:colOff>50800</xdr:colOff>
      <xdr:row>77</xdr:row>
      <xdr:rowOff>4499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0598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154722</xdr:rowOff>
    </xdr:from>
    <xdr:to>
      <xdr:col>10</xdr:col>
      <xdr:colOff>114300</xdr:colOff>
      <xdr:row>77</xdr:row>
      <xdr:rowOff>4336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84922"/>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145887</xdr:rowOff>
    </xdr:from>
    <xdr:to>
      <xdr:col>24</xdr:col>
      <xdr:colOff>114300</xdr:colOff>
      <xdr:row>77</xdr:row>
      <xdr:rowOff>76037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124314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136906</xdr:rowOff>
    </xdr:from>
    <xdr:to>
      <xdr:col>20</xdr:col>
      <xdr:colOff>38100</xdr:colOff>
      <xdr:row>77</xdr:row>
      <xdr:rowOff>67056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58183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125149</xdr:rowOff>
    </xdr:from>
    <xdr:to>
      <xdr:col>15</xdr:col>
      <xdr:colOff>101600</xdr:colOff>
      <xdr:row>77</xdr:row>
      <xdr:rowOff>55299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46426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124986</xdr:rowOff>
    </xdr:from>
    <xdr:to>
      <xdr:col>10</xdr:col>
      <xdr:colOff>165100</xdr:colOff>
      <xdr:row>77</xdr:row>
      <xdr:rowOff>55136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46263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103922</xdr:rowOff>
    </xdr:from>
    <xdr:to>
      <xdr:col>6</xdr:col>
      <xdr:colOff>38100</xdr:colOff>
      <xdr:row>77</xdr:row>
      <xdr:rowOff>34072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25199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2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118783</xdr:rowOff>
    </xdr:from>
    <xdr:to>
      <xdr:col>24</xdr:col>
      <xdr:colOff>63500</xdr:colOff>
      <xdr:row>97</xdr:row>
      <xdr:rowOff>49498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5083"/>
          <a:ext cx="838200" cy="4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48127</xdr:rowOff>
    </xdr:from>
    <xdr:to>
      <xdr:col>19</xdr:col>
      <xdr:colOff>177800</xdr:colOff>
      <xdr:row>97</xdr:row>
      <xdr:rowOff>49498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87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48127</xdr:rowOff>
    </xdr:from>
    <xdr:to>
      <xdr:col>15</xdr:col>
      <xdr:colOff>50800</xdr:colOff>
      <xdr:row>97</xdr:row>
      <xdr:rowOff>127851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8777"/>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32989</xdr:rowOff>
    </xdr:from>
    <xdr:to>
      <xdr:col>15</xdr:col>
      <xdr:colOff>101600</xdr:colOff>
      <xdr:row>96</xdr:row>
      <xdr:rowOff>134589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151116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98000</xdr:rowOff>
    </xdr:from>
    <xdr:to>
      <xdr:col>10</xdr:col>
      <xdr:colOff>114300</xdr:colOff>
      <xdr:row>97</xdr:row>
      <xdr:rowOff>127851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28650"/>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111455</xdr:rowOff>
    </xdr:from>
    <xdr:to>
      <xdr:col>10</xdr:col>
      <xdr:colOff>165100</xdr:colOff>
      <xdr:row>97</xdr:row>
      <xdr:rowOff>41605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58132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67983</xdr:rowOff>
    </xdr:from>
    <xdr:to>
      <xdr:col>24</xdr:col>
      <xdr:colOff>114300</xdr:colOff>
      <xdr:row>94</xdr:row>
      <xdr:rowOff>169583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46410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170148</xdr:rowOff>
    </xdr:from>
    <xdr:to>
      <xdr:col>20</xdr:col>
      <xdr:colOff>38100</xdr:colOff>
      <xdr:row>97</xdr:row>
      <xdr:rowOff>100298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91425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168777</xdr:rowOff>
    </xdr:from>
    <xdr:to>
      <xdr:col>15</xdr:col>
      <xdr:colOff>101600</xdr:colOff>
      <xdr:row>97</xdr:row>
      <xdr:rowOff>98927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90054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77051</xdr:rowOff>
    </xdr:from>
    <xdr:to>
      <xdr:col>10</xdr:col>
      <xdr:colOff>165100</xdr:colOff>
      <xdr:row>98</xdr:row>
      <xdr:rowOff>7201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47200</xdr:rowOff>
    </xdr:from>
    <xdr:to>
      <xdr:col>6</xdr:col>
      <xdr:colOff>38100</xdr:colOff>
      <xdr:row>97</xdr:row>
      <xdr:rowOff>148800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139927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79832</xdr:rowOff>
    </xdr:from>
    <xdr:to>
      <xdr:col>55</xdr:col>
      <xdr:colOff>0</xdr:colOff>
      <xdr:row>38</xdr:row>
      <xdr:rowOff>53187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23332"/>
          <a:ext cx="838200" cy="13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79832</xdr:rowOff>
    </xdr:from>
    <xdr:to>
      <xdr:col>50</xdr:col>
      <xdr:colOff>114300</xdr:colOff>
      <xdr:row>38</xdr:row>
      <xdr:rowOff>135916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23332"/>
          <a:ext cx="889000" cy="14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102768</xdr:rowOff>
    </xdr:from>
    <xdr:to>
      <xdr:col>45</xdr:col>
      <xdr:colOff>177800</xdr:colOff>
      <xdr:row>38</xdr:row>
      <xdr:rowOff>135916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17868"/>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102768</xdr:rowOff>
    </xdr:from>
    <xdr:to>
      <xdr:col>41</xdr:col>
      <xdr:colOff>50800</xdr:colOff>
      <xdr:row>38</xdr:row>
      <xdr:rowOff>155016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17868"/>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2387</xdr:rowOff>
    </xdr:from>
    <xdr:to>
      <xdr:col>55</xdr:col>
      <xdr:colOff>50800</xdr:colOff>
      <xdr:row>38</xdr:row>
      <xdr:rowOff>103987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152264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29032</xdr:rowOff>
    </xdr:from>
    <xdr:to>
      <xdr:col>50</xdr:col>
      <xdr:colOff>165100</xdr:colOff>
      <xdr:row>30</xdr:row>
      <xdr:rowOff>130632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147159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4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85116</xdr:rowOff>
    </xdr:from>
    <xdr:to>
      <xdr:col>46</xdr:col>
      <xdr:colOff>38100</xdr:colOff>
      <xdr:row>39</xdr:row>
      <xdr:rowOff>15266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31792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51968</xdr:rowOff>
    </xdr:from>
    <xdr:to>
      <xdr:col>41</xdr:col>
      <xdr:colOff>101600</xdr:colOff>
      <xdr:row>38</xdr:row>
      <xdr:rowOff>153568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170096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104216</xdr:rowOff>
    </xdr:from>
    <xdr:to>
      <xdr:col>36</xdr:col>
      <xdr:colOff>165100</xdr:colOff>
      <xdr:row>39</xdr:row>
      <xdr:rowOff>34366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50893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59413</xdr:rowOff>
    </xdr:from>
    <xdr:to>
      <xdr:col>55</xdr:col>
      <xdr:colOff>0</xdr:colOff>
      <xdr:row>57</xdr:row>
      <xdr:rowOff>111550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32063"/>
          <a:ext cx="8382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30397</xdr:rowOff>
    </xdr:from>
    <xdr:to>
      <xdr:col>50</xdr:col>
      <xdr:colOff>114300</xdr:colOff>
      <xdr:row>57</xdr:row>
      <xdr:rowOff>59413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117247"/>
          <a:ext cx="889000" cy="7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30397</xdr:rowOff>
    </xdr:from>
    <xdr:to>
      <xdr:col>45</xdr:col>
      <xdr:colOff>177800</xdr:colOff>
      <xdr:row>56</xdr:row>
      <xdr:rowOff>36373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117247"/>
          <a:ext cx="889000" cy="5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36373</xdr:rowOff>
    </xdr:from>
    <xdr:to>
      <xdr:col>41</xdr:col>
      <xdr:colOff>50800</xdr:colOff>
      <xdr:row>57</xdr:row>
      <xdr:rowOff>122539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37573"/>
          <a:ext cx="889000" cy="2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60750</xdr:rowOff>
    </xdr:from>
    <xdr:to>
      <xdr:col>55</xdr:col>
      <xdr:colOff>50800</xdr:colOff>
      <xdr:row>57</xdr:row>
      <xdr:rowOff>162350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39177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8613</xdr:rowOff>
    </xdr:from>
    <xdr:to>
      <xdr:col>50</xdr:col>
      <xdr:colOff>165100</xdr:colOff>
      <xdr:row>57</xdr:row>
      <xdr:rowOff>110213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101340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151047</xdr:rowOff>
    </xdr:from>
    <xdr:to>
      <xdr:col>46</xdr:col>
      <xdr:colOff>38100</xdr:colOff>
      <xdr:row>53</xdr:row>
      <xdr:rowOff>81197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0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97724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8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157023</xdr:rowOff>
    </xdr:from>
    <xdr:to>
      <xdr:col>41</xdr:col>
      <xdr:colOff>101600</xdr:colOff>
      <xdr:row>56</xdr:row>
      <xdr:rowOff>87173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103700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71739</xdr:rowOff>
    </xdr:from>
    <xdr:to>
      <xdr:col>36</xdr:col>
      <xdr:colOff>165100</xdr:colOff>
      <xdr:row>58</xdr:row>
      <xdr:rowOff>1889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164466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139071</xdr:rowOff>
    </xdr:from>
    <xdr:to>
      <xdr:col>55</xdr:col>
      <xdr:colOff>0</xdr:colOff>
      <xdr:row>78</xdr:row>
      <xdr:rowOff>46241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40721"/>
          <a:ext cx="838200" cy="7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73616</xdr:rowOff>
    </xdr:from>
    <xdr:to>
      <xdr:col>50</xdr:col>
      <xdr:colOff>114300</xdr:colOff>
      <xdr:row>78</xdr:row>
      <xdr:rowOff>46241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75266"/>
          <a:ext cx="889000" cy="1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73616</xdr:rowOff>
    </xdr:from>
    <xdr:to>
      <xdr:col>45</xdr:col>
      <xdr:colOff>177800</xdr:colOff>
      <xdr:row>78</xdr:row>
      <xdr:rowOff>54584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275266"/>
          <a:ext cx="889000" cy="1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32486</xdr:rowOff>
    </xdr:from>
    <xdr:to>
      <xdr:col>41</xdr:col>
      <xdr:colOff>50800</xdr:colOff>
      <xdr:row>78</xdr:row>
      <xdr:rowOff>54584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055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88271</xdr:rowOff>
    </xdr:from>
    <xdr:to>
      <xdr:col>55</xdr:col>
      <xdr:colOff>50800</xdr:colOff>
      <xdr:row>78</xdr:row>
      <xdr:rowOff>18421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66698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166891</xdr:rowOff>
    </xdr:from>
    <xdr:to>
      <xdr:col>50</xdr:col>
      <xdr:colOff>165100</xdr:colOff>
      <xdr:row>78</xdr:row>
      <xdr:rowOff>97041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88168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22816</xdr:rowOff>
    </xdr:from>
    <xdr:to>
      <xdr:col>46</xdr:col>
      <xdr:colOff>38100</xdr:colOff>
      <xdr:row>77</xdr:row>
      <xdr:rowOff>124416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140943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9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3784</xdr:rowOff>
    </xdr:from>
    <xdr:to>
      <xdr:col>41</xdr:col>
      <xdr:colOff>101600</xdr:colOff>
      <xdr:row>78</xdr:row>
      <xdr:rowOff>105384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96511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153136</xdr:rowOff>
    </xdr:from>
    <xdr:to>
      <xdr:col>36</xdr:col>
      <xdr:colOff>165100</xdr:colOff>
      <xdr:row>78</xdr:row>
      <xdr:rowOff>83286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74413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129848</xdr:rowOff>
    </xdr:from>
    <xdr:to>
      <xdr:col>55</xdr:col>
      <xdr:colOff>0</xdr:colOff>
      <xdr:row>96</xdr:row>
      <xdr:rowOff>73085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246148"/>
          <a:ext cx="838200" cy="2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82641</xdr:rowOff>
    </xdr:from>
    <xdr:to>
      <xdr:col>50</xdr:col>
      <xdr:colOff>114300</xdr:colOff>
      <xdr:row>94</xdr:row>
      <xdr:rowOff>129848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513141"/>
          <a:ext cx="889000" cy="7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82641</xdr:rowOff>
    </xdr:from>
    <xdr:to>
      <xdr:col>45</xdr:col>
      <xdr:colOff>177800</xdr:colOff>
      <xdr:row>93</xdr:row>
      <xdr:rowOff>31846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513141"/>
          <a:ext cx="889000" cy="46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156526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31846</xdr:rowOff>
    </xdr:from>
    <xdr:to>
      <xdr:col>41</xdr:col>
      <xdr:colOff>50800</xdr:colOff>
      <xdr:row>95</xdr:row>
      <xdr:rowOff>127470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976696"/>
          <a:ext cx="889000" cy="4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22285</xdr:rowOff>
    </xdr:from>
    <xdr:to>
      <xdr:col>55</xdr:col>
      <xdr:colOff>50800</xdr:colOff>
      <xdr:row>96</xdr:row>
      <xdr:rowOff>123885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5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79048</xdr:rowOff>
    </xdr:from>
    <xdr:to>
      <xdr:col>50</xdr:col>
      <xdr:colOff>165100</xdr:colOff>
      <xdr:row>95</xdr:row>
      <xdr:rowOff>9198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31841</xdr:rowOff>
    </xdr:from>
    <xdr:to>
      <xdr:col>46</xdr:col>
      <xdr:colOff>38100</xdr:colOff>
      <xdr:row>90</xdr:row>
      <xdr:rowOff>133441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4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149968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2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152496</xdr:rowOff>
    </xdr:from>
    <xdr:to>
      <xdr:col>41</xdr:col>
      <xdr:colOff>101600</xdr:colOff>
      <xdr:row>93</xdr:row>
      <xdr:rowOff>82646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99173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76670</xdr:rowOff>
    </xdr:from>
    <xdr:to>
      <xdr:col>36</xdr:col>
      <xdr:colOff>165100</xdr:colOff>
      <xdr:row>96</xdr:row>
      <xdr:rowOff>6820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169397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41287</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7837"/>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39916</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2646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166103</xdr:rowOff>
    </xdr:from>
    <xdr:to>
      <xdr:col>76</xdr:col>
      <xdr:colOff>114300</xdr:colOff>
      <xdr:row>39</xdr:row>
      <xdr:rowOff>39916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81203"/>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166103</xdr:rowOff>
    </xdr:from>
    <xdr:to>
      <xdr:col>71</xdr:col>
      <xdr:colOff>177800</xdr:colOff>
      <xdr:row>39</xdr:row>
      <xdr:rowOff>35078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81203"/>
          <a:ext cx="889000" cy="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161937</xdr:rowOff>
    </xdr:from>
    <xdr:to>
      <xdr:col>85</xdr:col>
      <xdr:colOff>177800</xdr:colOff>
      <xdr:row>39</xdr:row>
      <xdr:rowOff>92087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76864</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160566</xdr:rowOff>
    </xdr:from>
    <xdr:to>
      <xdr:col>76</xdr:col>
      <xdr:colOff>165100</xdr:colOff>
      <xdr:row>39</xdr:row>
      <xdr:rowOff>90716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81843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6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115303</xdr:rowOff>
    </xdr:from>
    <xdr:to>
      <xdr:col>72</xdr:col>
      <xdr:colOff>38100</xdr:colOff>
      <xdr:row>39</xdr:row>
      <xdr:rowOff>45453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36580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155728</xdr:rowOff>
    </xdr:from>
    <xdr:to>
      <xdr:col>67</xdr:col>
      <xdr:colOff>101600</xdr:colOff>
      <xdr:row>39</xdr:row>
      <xdr:rowOff>85878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77005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57461</xdr:rowOff>
    </xdr:from>
    <xdr:to>
      <xdr:col>85</xdr:col>
      <xdr:colOff>127000</xdr:colOff>
      <xdr:row>75</xdr:row>
      <xdr:rowOff>69196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16211"/>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69196</xdr:rowOff>
    </xdr:from>
    <xdr:to>
      <xdr:col>81</xdr:col>
      <xdr:colOff>50800</xdr:colOff>
      <xdr:row>75</xdr:row>
      <xdr:rowOff>83198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279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83198</xdr:rowOff>
    </xdr:from>
    <xdr:to>
      <xdr:col>76</xdr:col>
      <xdr:colOff>114300</xdr:colOff>
      <xdr:row>75</xdr:row>
      <xdr:rowOff>108134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41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108134</xdr:rowOff>
    </xdr:from>
    <xdr:to>
      <xdr:col>71</xdr:col>
      <xdr:colOff>177800</xdr:colOff>
      <xdr:row>75</xdr:row>
      <xdr:rowOff>118802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668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6661</xdr:rowOff>
    </xdr:from>
    <xdr:to>
      <xdr:col>85</xdr:col>
      <xdr:colOff>177800</xdr:colOff>
      <xdr:row>75</xdr:row>
      <xdr:rowOff>108261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156538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18396</xdr:rowOff>
    </xdr:from>
    <xdr:to>
      <xdr:col>81</xdr:col>
      <xdr:colOff>101600</xdr:colOff>
      <xdr:row>75</xdr:row>
      <xdr:rowOff>119996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111123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32398</xdr:rowOff>
    </xdr:from>
    <xdr:to>
      <xdr:col>76</xdr:col>
      <xdr:colOff>165100</xdr:colOff>
      <xdr:row>75</xdr:row>
      <xdr:rowOff>133998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125125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57334</xdr:rowOff>
    </xdr:from>
    <xdr:to>
      <xdr:col>72</xdr:col>
      <xdr:colOff>38100</xdr:colOff>
      <xdr:row>75</xdr:row>
      <xdr:rowOff>158934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150061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68002</xdr:rowOff>
    </xdr:from>
    <xdr:to>
      <xdr:col>67</xdr:col>
      <xdr:colOff>101600</xdr:colOff>
      <xdr:row>75</xdr:row>
      <xdr:rowOff>169602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160729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32389</xdr:rowOff>
    </xdr:from>
    <xdr:to>
      <xdr:col>85</xdr:col>
      <xdr:colOff>127000</xdr:colOff>
      <xdr:row>97</xdr:row>
      <xdr:rowOff>90681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491589"/>
          <a:ext cx="838200" cy="2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16121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75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90681</xdr:rowOff>
    </xdr:from>
    <xdr:to>
      <xdr:col>81</xdr:col>
      <xdr:colOff>50800</xdr:colOff>
      <xdr:row>97</xdr:row>
      <xdr:rowOff>93393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21331"/>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93393</xdr:rowOff>
    </xdr:from>
    <xdr:to>
      <xdr:col>76</xdr:col>
      <xdr:colOff>114300</xdr:colOff>
      <xdr:row>97</xdr:row>
      <xdr:rowOff>142867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24043"/>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42512</xdr:rowOff>
    </xdr:from>
    <xdr:to>
      <xdr:col>71</xdr:col>
      <xdr:colOff>177800</xdr:colOff>
      <xdr:row>97</xdr:row>
      <xdr:rowOff>142867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673162"/>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153039</xdr:rowOff>
    </xdr:from>
    <xdr:to>
      <xdr:col>85</xdr:col>
      <xdr:colOff>177800</xdr:colOff>
      <xdr:row>96</xdr:row>
      <xdr:rowOff>83189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4466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39881</xdr:rowOff>
    </xdr:from>
    <xdr:to>
      <xdr:col>81</xdr:col>
      <xdr:colOff>101600</xdr:colOff>
      <xdr:row>97</xdr:row>
      <xdr:rowOff>141481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132608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42593</xdr:rowOff>
    </xdr:from>
    <xdr:to>
      <xdr:col>76</xdr:col>
      <xdr:colOff>165100</xdr:colOff>
      <xdr:row>97</xdr:row>
      <xdr:rowOff>144193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160720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92067</xdr:rowOff>
    </xdr:from>
    <xdr:to>
      <xdr:col>72</xdr:col>
      <xdr:colOff>38100</xdr:colOff>
      <xdr:row>98</xdr:row>
      <xdr:rowOff>22217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38744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49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163162</xdr:rowOff>
    </xdr:from>
    <xdr:to>
      <xdr:col>67</xdr:col>
      <xdr:colOff>101600</xdr:colOff>
      <xdr:row>97</xdr:row>
      <xdr:rowOff>93312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109839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39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117602</xdr:rowOff>
    </xdr:from>
    <xdr:to>
      <xdr:col>116</xdr:col>
      <xdr:colOff>63500</xdr:colOff>
      <xdr:row>36</xdr:row>
      <xdr:rowOff>51181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118352"/>
          <a:ext cx="8382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51181</xdr:rowOff>
    </xdr:from>
    <xdr:to>
      <xdr:col>111</xdr:col>
      <xdr:colOff>177800</xdr:colOff>
      <xdr:row>38</xdr:row>
      <xdr:rowOff>90170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223381"/>
          <a:ext cx="889000" cy="3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90170</xdr:rowOff>
    </xdr:from>
    <xdr:to>
      <xdr:col>107</xdr:col>
      <xdr:colOff>50800</xdr:colOff>
      <xdr:row>38</xdr:row>
      <xdr:rowOff>95885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05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73914</xdr:rowOff>
    </xdr:from>
    <xdr:to>
      <xdr:col>102</xdr:col>
      <xdr:colOff>114300</xdr:colOff>
      <xdr:row>38</xdr:row>
      <xdr:rowOff>95885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89014"/>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66802</xdr:rowOff>
    </xdr:from>
    <xdr:to>
      <xdr:col>116</xdr:col>
      <xdr:colOff>114300</xdr:colOff>
      <xdr:row>35</xdr:row>
      <xdr:rowOff>168402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89679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381</xdr:rowOff>
    </xdr:from>
    <xdr:to>
      <xdr:col>112</xdr:col>
      <xdr:colOff>38100</xdr:colOff>
      <xdr:row>36</xdr:row>
      <xdr:rowOff>101981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118508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39370</xdr:rowOff>
    </xdr:from>
    <xdr:to>
      <xdr:col>107</xdr:col>
      <xdr:colOff>101600</xdr:colOff>
      <xdr:row>38</xdr:row>
      <xdr:rowOff>140970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132097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45085</xdr:rowOff>
    </xdr:from>
    <xdr:to>
      <xdr:col>102</xdr:col>
      <xdr:colOff>165100</xdr:colOff>
      <xdr:row>38</xdr:row>
      <xdr:rowOff>146685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137812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23114</xdr:rowOff>
    </xdr:from>
    <xdr:to>
      <xdr:col>98</xdr:col>
      <xdr:colOff>38100</xdr:colOff>
      <xdr:row>38</xdr:row>
      <xdr:rowOff>124714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115841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65595</xdr:rowOff>
    </xdr:from>
    <xdr:to>
      <xdr:col>116</xdr:col>
      <xdr:colOff>63500</xdr:colOff>
      <xdr:row>57</xdr:row>
      <xdr:rowOff>125222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838245"/>
          <a:ext cx="8382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112116</xdr:rowOff>
    </xdr:from>
    <xdr:to>
      <xdr:col>111</xdr:col>
      <xdr:colOff>177800</xdr:colOff>
      <xdr:row>57</xdr:row>
      <xdr:rowOff>125222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88476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112116</xdr:rowOff>
    </xdr:from>
    <xdr:to>
      <xdr:col>107</xdr:col>
      <xdr:colOff>50800</xdr:colOff>
      <xdr:row>57</xdr:row>
      <xdr:rowOff>123469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84766"/>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159931</xdr:rowOff>
    </xdr:from>
    <xdr:to>
      <xdr:col>102</xdr:col>
      <xdr:colOff>114300</xdr:colOff>
      <xdr:row>57</xdr:row>
      <xdr:rowOff>123469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761131"/>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14795</xdr:rowOff>
    </xdr:from>
    <xdr:to>
      <xdr:col>116</xdr:col>
      <xdr:colOff>114300</xdr:colOff>
      <xdr:row>57</xdr:row>
      <xdr:rowOff>116395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164672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74422</xdr:rowOff>
    </xdr:from>
    <xdr:to>
      <xdr:col>112</xdr:col>
      <xdr:colOff>38100</xdr:colOff>
      <xdr:row>58</xdr:row>
      <xdr:rowOff>4572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167149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61316</xdr:rowOff>
    </xdr:from>
    <xdr:to>
      <xdr:col>107</xdr:col>
      <xdr:colOff>101600</xdr:colOff>
      <xdr:row>57</xdr:row>
      <xdr:rowOff>162916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154043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9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72669</xdr:rowOff>
    </xdr:from>
    <xdr:to>
      <xdr:col>102</xdr:col>
      <xdr:colOff>165100</xdr:colOff>
      <xdr:row>58</xdr:row>
      <xdr:rowOff>2819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165396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109131</xdr:rowOff>
    </xdr:from>
    <xdr:to>
      <xdr:col>98</xdr:col>
      <xdr:colOff>38100</xdr:colOff>
      <xdr:row>57</xdr:row>
      <xdr:rowOff>39281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55808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86627</xdr:rowOff>
    </xdr:from>
    <xdr:to>
      <xdr:col>116</xdr:col>
      <xdr:colOff>63500</xdr:colOff>
      <xdr:row>76</xdr:row>
      <xdr:rowOff>122593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16827"/>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86169</xdr:rowOff>
    </xdr:from>
    <xdr:to>
      <xdr:col>111</xdr:col>
      <xdr:colOff>177800</xdr:colOff>
      <xdr:row>76</xdr:row>
      <xdr:rowOff>122593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73469"/>
          <a:ext cx="889000" cy="3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86169</xdr:rowOff>
    </xdr:from>
    <xdr:to>
      <xdr:col>107</xdr:col>
      <xdr:colOff>50800</xdr:colOff>
      <xdr:row>74</xdr:row>
      <xdr:rowOff>117831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73469"/>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117831</xdr:rowOff>
    </xdr:from>
    <xdr:to>
      <xdr:col>102</xdr:col>
      <xdr:colOff>114300</xdr:colOff>
      <xdr:row>74</xdr:row>
      <xdr:rowOff>121145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0513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120666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35827</xdr:rowOff>
    </xdr:from>
    <xdr:to>
      <xdr:col>116</xdr:col>
      <xdr:colOff>114300</xdr:colOff>
      <xdr:row>76</xdr:row>
      <xdr:rowOff>137427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14254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71793</xdr:rowOff>
    </xdr:from>
    <xdr:to>
      <xdr:col>112</xdr:col>
      <xdr:colOff>38100</xdr:colOff>
      <xdr:row>77</xdr:row>
      <xdr:rowOff>1943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164520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35369</xdr:rowOff>
    </xdr:from>
    <xdr:to>
      <xdr:col>107</xdr:col>
      <xdr:colOff>101600</xdr:colOff>
      <xdr:row>74</xdr:row>
      <xdr:rowOff>136969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153496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67031</xdr:rowOff>
    </xdr:from>
    <xdr:to>
      <xdr:col>102</xdr:col>
      <xdr:colOff>165100</xdr:colOff>
      <xdr:row>74</xdr:row>
      <xdr:rowOff>168631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70345</xdr:rowOff>
    </xdr:from>
    <xdr:to>
      <xdr:col>98</xdr:col>
      <xdr:colOff>38100</xdr:colOff>
      <xdr:row>75</xdr:row>
      <xdr:rowOff>495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406,529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75,121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％）の減となった。減少の大きかった補助費等では、住民一人当たり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105,902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％）の減となっており、特別定額給付金給付事業費（住民一人当たり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一方、最も大きな割合を占めている扶助費では、住民一人当たり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％）の増となっており、子育て世帯臨時特別給付金給付事業費（住民一人当たり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円増）や、住民税非課税世帯等臨時特別給付金給付事業費（住民一人当たり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積立金は、財政調整基金積立金（住民一人当たり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円増）、減債基金積立金（住民一人当たり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円増）の増などにより、住民一人当たり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％）の増となっている。普通建設事業費は産地収益力向上対策条件整備事業費が増加した一方、新庁舎建設事業費の減などにより住民一人当たり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％）の減、投資及び出資金は公共下水道事業会計出資金の増等により、住民一人当たり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そのほか、物件費は住民一人当たり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56,025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円、公債費が住民一人当たり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円、繰出金が住民一人当たり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円などとなっている。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46355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94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141605</xdr:rowOff>
    </xdr:from>
    <xdr:to>
      <xdr:col>19</xdr:col>
      <xdr:colOff>177800</xdr:colOff>
      <xdr:row>34</xdr:row>
      <xdr:rowOff>170180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0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74930</xdr:rowOff>
    </xdr:from>
    <xdr:to>
      <xdr:col>15</xdr:col>
      <xdr:colOff>50800</xdr:colOff>
      <xdr:row>34</xdr:row>
      <xdr:rowOff>141605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42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74930</xdr:rowOff>
    </xdr:from>
    <xdr:to>
      <xdr:col>10</xdr:col>
      <xdr:colOff>114300</xdr:colOff>
      <xdr:row>34</xdr:row>
      <xdr:rowOff>143510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4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167005</xdr:rowOff>
    </xdr:from>
    <xdr:to>
      <xdr:col>24</xdr:col>
      <xdr:colOff>114300</xdr:colOff>
      <xdr:row>35</xdr:row>
      <xdr:rowOff>97155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90805</xdr:rowOff>
    </xdr:from>
    <xdr:to>
      <xdr:col>15</xdr:col>
      <xdr:colOff>101600</xdr:colOff>
      <xdr:row>35</xdr:row>
      <xdr:rowOff>20955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24130</xdr:rowOff>
    </xdr:from>
    <xdr:to>
      <xdr:col>10</xdr:col>
      <xdr:colOff>165100</xdr:colOff>
      <xdr:row>34</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92710</xdr:rowOff>
    </xdr:from>
    <xdr:to>
      <xdr:col>6</xdr:col>
      <xdr:colOff>38100</xdr:colOff>
      <xdr:row>35</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123571</xdr:rowOff>
    </xdr:from>
    <xdr:to>
      <xdr:col>24</xdr:col>
      <xdr:colOff>63500</xdr:colOff>
      <xdr:row>57</xdr:row>
      <xdr:rowOff>137490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696071"/>
          <a:ext cx="838200" cy="12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123571</xdr:rowOff>
    </xdr:from>
    <xdr:to>
      <xdr:col>19</xdr:col>
      <xdr:colOff>177800</xdr:colOff>
      <xdr:row>55</xdr:row>
      <xdr:rowOff>30683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696071"/>
          <a:ext cx="889000" cy="7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30683</xdr:rowOff>
    </xdr:from>
    <xdr:to>
      <xdr:col>15</xdr:col>
      <xdr:colOff>50800</xdr:colOff>
      <xdr:row>57</xdr:row>
      <xdr:rowOff>8547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60433"/>
          <a:ext cx="889000" cy="3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8547</xdr:rowOff>
    </xdr:from>
    <xdr:to>
      <xdr:col>10</xdr:col>
      <xdr:colOff>114300</xdr:colOff>
      <xdr:row>58</xdr:row>
      <xdr:rowOff>35864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1197"/>
          <a:ext cx="889000" cy="1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86690</xdr:rowOff>
    </xdr:from>
    <xdr:to>
      <xdr:col>24</xdr:col>
      <xdr:colOff>114300</xdr:colOff>
      <xdr:row>58</xdr:row>
      <xdr:rowOff>16840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65117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72771</xdr:rowOff>
    </xdr:from>
    <xdr:to>
      <xdr:col>20</xdr:col>
      <xdr:colOff>38100</xdr:colOff>
      <xdr:row>51</xdr:row>
      <xdr:rowOff>2921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165498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7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151333</xdr:rowOff>
    </xdr:from>
    <xdr:to>
      <xdr:col>15</xdr:col>
      <xdr:colOff>101600</xdr:colOff>
      <xdr:row>55</xdr:row>
      <xdr:rowOff>81483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98010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129197</xdr:rowOff>
    </xdr:from>
    <xdr:to>
      <xdr:col>10</xdr:col>
      <xdr:colOff>165100</xdr:colOff>
      <xdr:row>57</xdr:row>
      <xdr:rowOff>59347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75874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156514</xdr:rowOff>
    </xdr:from>
    <xdr:to>
      <xdr:col>6</xdr:col>
      <xdr:colOff>38100</xdr:colOff>
      <xdr:row>58</xdr:row>
      <xdr:rowOff>86664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103191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12465</xdr:rowOff>
    </xdr:from>
    <xdr:to>
      <xdr:col>24</xdr:col>
      <xdr:colOff>63500</xdr:colOff>
      <xdr:row>77</xdr:row>
      <xdr:rowOff>114040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71215"/>
          <a:ext cx="838200" cy="4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114040</xdr:rowOff>
    </xdr:from>
    <xdr:to>
      <xdr:col>19</xdr:col>
      <xdr:colOff>177800</xdr:colOff>
      <xdr:row>78</xdr:row>
      <xdr:rowOff>31248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5690"/>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25515</xdr:rowOff>
    </xdr:from>
    <xdr:to>
      <xdr:col>15</xdr:col>
      <xdr:colOff>50800</xdr:colOff>
      <xdr:row>78</xdr:row>
      <xdr:rowOff>31248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98615"/>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25515</xdr:rowOff>
    </xdr:from>
    <xdr:to>
      <xdr:col>10</xdr:col>
      <xdr:colOff>114300</xdr:colOff>
      <xdr:row>78</xdr:row>
      <xdr:rowOff>56242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8615"/>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44874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133115</xdr:rowOff>
    </xdr:from>
    <xdr:to>
      <xdr:col>24</xdr:col>
      <xdr:colOff>114300</xdr:colOff>
      <xdr:row>75</xdr:row>
      <xdr:rowOff>63265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111542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63240</xdr:rowOff>
    </xdr:from>
    <xdr:to>
      <xdr:col>20</xdr:col>
      <xdr:colOff>38100</xdr:colOff>
      <xdr:row>77</xdr:row>
      <xdr:rowOff>164840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155967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5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151898</xdr:rowOff>
    </xdr:from>
    <xdr:to>
      <xdr:col>15</xdr:col>
      <xdr:colOff>101600</xdr:colOff>
      <xdr:row>78</xdr:row>
      <xdr:rowOff>82048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73175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4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146165</xdr:rowOff>
    </xdr:from>
    <xdr:to>
      <xdr:col>10</xdr:col>
      <xdr:colOff>165100</xdr:colOff>
      <xdr:row>78</xdr:row>
      <xdr:rowOff>76315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67442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xdr:rowOff>
    </xdr:from>
    <xdr:to>
      <xdr:col>6</xdr:col>
      <xdr:colOff>38100</xdr:colOff>
      <xdr:row>78</xdr:row>
      <xdr:rowOff>107042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98169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21611</xdr:rowOff>
    </xdr:from>
    <xdr:to>
      <xdr:col>24</xdr:col>
      <xdr:colOff>63500</xdr:colOff>
      <xdr:row>98</xdr:row>
      <xdr:rowOff>162038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23711"/>
          <a:ext cx="8382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162038</xdr:rowOff>
    </xdr:from>
    <xdr:to>
      <xdr:col>19</xdr:col>
      <xdr:colOff>177800</xdr:colOff>
      <xdr:row>99</xdr:row>
      <xdr:rowOff>5659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64138"/>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5659</xdr:rowOff>
    </xdr:from>
    <xdr:to>
      <xdr:col>15</xdr:col>
      <xdr:colOff>50800</xdr:colOff>
      <xdr:row>99</xdr:row>
      <xdr:rowOff>7536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79209"/>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100757</xdr:rowOff>
    </xdr:from>
    <xdr:to>
      <xdr:col>10</xdr:col>
      <xdr:colOff>114300</xdr:colOff>
      <xdr:row>99</xdr:row>
      <xdr:rowOff>7536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02857"/>
          <a:ext cx="889000" cy="7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142261</xdr:rowOff>
    </xdr:from>
    <xdr:to>
      <xdr:col>24</xdr:col>
      <xdr:colOff>114300</xdr:colOff>
      <xdr:row>98</xdr:row>
      <xdr:rowOff>72411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57188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111238</xdr:rowOff>
    </xdr:from>
    <xdr:to>
      <xdr:col>20</xdr:col>
      <xdr:colOff>38100</xdr:colOff>
      <xdr:row>99</xdr:row>
      <xdr:rowOff>41388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32515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0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126309</xdr:rowOff>
    </xdr:from>
    <xdr:to>
      <xdr:col>15</xdr:col>
      <xdr:colOff>101600</xdr:colOff>
      <xdr:row>99</xdr:row>
      <xdr:rowOff>56459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47586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128186</xdr:rowOff>
    </xdr:from>
    <xdr:to>
      <xdr:col>10</xdr:col>
      <xdr:colOff>165100</xdr:colOff>
      <xdr:row>99</xdr:row>
      <xdr:rowOff>58336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49463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49957</xdr:rowOff>
    </xdr:from>
    <xdr:to>
      <xdr:col>6</xdr:col>
      <xdr:colOff>38100</xdr:colOff>
      <xdr:row>98</xdr:row>
      <xdr:rowOff>151557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74740</xdr:rowOff>
    </xdr:from>
    <xdr:to>
      <xdr:col>55</xdr:col>
      <xdr:colOff>0</xdr:colOff>
      <xdr:row>38</xdr:row>
      <xdr:rowOff>85027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8984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85027</xdr:rowOff>
    </xdr:from>
    <xdr:to>
      <xdr:col>50</xdr:col>
      <xdr:colOff>114300</xdr:colOff>
      <xdr:row>38</xdr:row>
      <xdr:rowOff>85407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01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78169</xdr:rowOff>
    </xdr:from>
    <xdr:to>
      <xdr:col>45</xdr:col>
      <xdr:colOff>177800</xdr:colOff>
      <xdr:row>38</xdr:row>
      <xdr:rowOff>85407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326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73216</xdr:rowOff>
    </xdr:from>
    <xdr:to>
      <xdr:col>41</xdr:col>
      <xdr:colOff>50800</xdr:colOff>
      <xdr:row>38</xdr:row>
      <xdr:rowOff>78169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883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23940</xdr:rowOff>
    </xdr:from>
    <xdr:to>
      <xdr:col>55</xdr:col>
      <xdr:colOff>50800</xdr:colOff>
      <xdr:row>38</xdr:row>
      <xdr:rowOff>125540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110317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3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34227</xdr:rowOff>
    </xdr:from>
    <xdr:to>
      <xdr:col>50</xdr:col>
      <xdr:colOff>165100</xdr:colOff>
      <xdr:row>38</xdr:row>
      <xdr:rowOff>135827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126954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34607</xdr:rowOff>
    </xdr:from>
    <xdr:to>
      <xdr:col>46</xdr:col>
      <xdr:colOff>38100</xdr:colOff>
      <xdr:row>38</xdr:row>
      <xdr:rowOff>136207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127334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27369</xdr:rowOff>
    </xdr:from>
    <xdr:to>
      <xdr:col>41</xdr:col>
      <xdr:colOff>101600</xdr:colOff>
      <xdr:row>38</xdr:row>
      <xdr:rowOff>128969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120096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22416</xdr:rowOff>
    </xdr:from>
    <xdr:to>
      <xdr:col>36</xdr:col>
      <xdr:colOff>165100</xdr:colOff>
      <xdr:row>38</xdr:row>
      <xdr:rowOff>124016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115143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16942</xdr:rowOff>
    </xdr:from>
    <xdr:to>
      <xdr:col>55</xdr:col>
      <xdr:colOff>0</xdr:colOff>
      <xdr:row>57</xdr:row>
      <xdr:rowOff>22611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18142"/>
          <a:ext cx="8382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22611</xdr:rowOff>
    </xdr:from>
    <xdr:to>
      <xdr:col>50</xdr:col>
      <xdr:colOff>114300</xdr:colOff>
      <xdr:row>57</xdr:row>
      <xdr:rowOff>22611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5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22611</xdr:rowOff>
    </xdr:from>
    <xdr:to>
      <xdr:col>45</xdr:col>
      <xdr:colOff>177800</xdr:colOff>
      <xdr:row>57</xdr:row>
      <xdr:rowOff>56764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526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50683</xdr:rowOff>
    </xdr:from>
    <xdr:to>
      <xdr:col>41</xdr:col>
      <xdr:colOff>50800</xdr:colOff>
      <xdr:row>57</xdr:row>
      <xdr:rowOff>56764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2333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137592</xdr:rowOff>
    </xdr:from>
    <xdr:to>
      <xdr:col>55</xdr:col>
      <xdr:colOff>50800</xdr:colOff>
      <xdr:row>56</xdr:row>
      <xdr:rowOff>67742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160469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143261</xdr:rowOff>
    </xdr:from>
    <xdr:to>
      <xdr:col>50</xdr:col>
      <xdr:colOff>165100</xdr:colOff>
      <xdr:row>57</xdr:row>
      <xdr:rowOff>73411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64538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143261</xdr:rowOff>
    </xdr:from>
    <xdr:to>
      <xdr:col>46</xdr:col>
      <xdr:colOff>38100</xdr:colOff>
      <xdr:row>57</xdr:row>
      <xdr:rowOff>73411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64538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5964</xdr:rowOff>
    </xdr:from>
    <xdr:to>
      <xdr:col>41</xdr:col>
      <xdr:colOff>101600</xdr:colOff>
      <xdr:row>57</xdr:row>
      <xdr:rowOff>107564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98691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171333</xdr:rowOff>
    </xdr:from>
    <xdr:to>
      <xdr:col>36</xdr:col>
      <xdr:colOff>165100</xdr:colOff>
      <xdr:row>57</xdr:row>
      <xdr:rowOff>101483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92610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146444</xdr:rowOff>
    </xdr:from>
    <xdr:to>
      <xdr:col>55</xdr:col>
      <xdr:colOff>0</xdr:colOff>
      <xdr:row>75</xdr:row>
      <xdr:rowOff>55423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33744"/>
          <a:ext cx="8382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146444</xdr:rowOff>
    </xdr:from>
    <xdr:to>
      <xdr:col>50</xdr:col>
      <xdr:colOff>114300</xdr:colOff>
      <xdr:row>76</xdr:row>
      <xdr:rowOff>52946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33744"/>
          <a:ext cx="889000" cy="2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10540</xdr:rowOff>
    </xdr:from>
    <xdr:to>
      <xdr:col>45</xdr:col>
      <xdr:colOff>177800</xdr:colOff>
      <xdr:row>76</xdr:row>
      <xdr:rowOff>52946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40740"/>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126822</xdr:rowOff>
    </xdr:from>
    <xdr:to>
      <xdr:col>41</xdr:col>
      <xdr:colOff>50800</xdr:colOff>
      <xdr:row>76</xdr:row>
      <xdr:rowOff>10540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985572"/>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4623</xdr:rowOff>
    </xdr:from>
    <xdr:to>
      <xdr:col>55</xdr:col>
      <xdr:colOff>50800</xdr:colOff>
      <xdr:row>75</xdr:row>
      <xdr:rowOff>106223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154500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95644</xdr:rowOff>
    </xdr:from>
    <xdr:to>
      <xdr:col>50</xdr:col>
      <xdr:colOff>165100</xdr:colOff>
      <xdr:row>75</xdr:row>
      <xdr:rowOff>25794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42321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2146</xdr:rowOff>
    </xdr:from>
    <xdr:to>
      <xdr:col>46</xdr:col>
      <xdr:colOff>38100</xdr:colOff>
      <xdr:row>76</xdr:row>
      <xdr:rowOff>103746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131191</xdr:rowOff>
    </xdr:from>
    <xdr:to>
      <xdr:col>41</xdr:col>
      <xdr:colOff>101600</xdr:colOff>
      <xdr:row>76</xdr:row>
      <xdr:rowOff>61342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8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77868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76022</xdr:rowOff>
    </xdr:from>
    <xdr:to>
      <xdr:col>36</xdr:col>
      <xdr:colOff>165100</xdr:colOff>
      <xdr:row>76</xdr:row>
      <xdr:rowOff>6173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34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22699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151039</xdr:rowOff>
    </xdr:from>
    <xdr:to>
      <xdr:col>55</xdr:col>
      <xdr:colOff>0</xdr:colOff>
      <xdr:row>96</xdr:row>
      <xdr:rowOff>42636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38789"/>
          <a:ext cx="8382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76606</xdr:rowOff>
    </xdr:from>
    <xdr:to>
      <xdr:col>50</xdr:col>
      <xdr:colOff>114300</xdr:colOff>
      <xdr:row>95</xdr:row>
      <xdr:rowOff>151039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364356"/>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76606</xdr:rowOff>
    </xdr:from>
    <xdr:to>
      <xdr:col>45</xdr:col>
      <xdr:colOff>177800</xdr:colOff>
      <xdr:row>96</xdr:row>
      <xdr:rowOff>35664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64356"/>
          <a:ext cx="8890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166926</xdr:rowOff>
    </xdr:from>
    <xdr:to>
      <xdr:col>41</xdr:col>
      <xdr:colOff>50800</xdr:colOff>
      <xdr:row>96</xdr:row>
      <xdr:rowOff>35664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54676"/>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163286</xdr:rowOff>
    </xdr:from>
    <xdr:to>
      <xdr:col>55</xdr:col>
      <xdr:colOff>50800</xdr:colOff>
      <xdr:row>96</xdr:row>
      <xdr:rowOff>93436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141713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100239</xdr:rowOff>
    </xdr:from>
    <xdr:to>
      <xdr:col>50</xdr:col>
      <xdr:colOff>165100</xdr:colOff>
      <xdr:row>96</xdr:row>
      <xdr:rowOff>30389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21516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25806</xdr:rowOff>
    </xdr:from>
    <xdr:to>
      <xdr:col>46</xdr:col>
      <xdr:colOff>38100</xdr:colOff>
      <xdr:row>95</xdr:row>
      <xdr:rowOff>127406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143933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156314</xdr:rowOff>
    </xdr:from>
    <xdr:to>
      <xdr:col>41</xdr:col>
      <xdr:colOff>101600</xdr:colOff>
      <xdr:row>96</xdr:row>
      <xdr:rowOff>86464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77591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116126</xdr:rowOff>
    </xdr:from>
    <xdr:to>
      <xdr:col>36</xdr:col>
      <xdr:colOff>165100</xdr:colOff>
      <xdr:row>96</xdr:row>
      <xdr:rowOff>46276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37403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92425</xdr:rowOff>
    </xdr:from>
    <xdr:to>
      <xdr:col>85</xdr:col>
      <xdr:colOff>127000</xdr:colOff>
      <xdr:row>37</xdr:row>
      <xdr:rowOff>109250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36075"/>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75143</xdr:rowOff>
    </xdr:from>
    <xdr:to>
      <xdr:col>81</xdr:col>
      <xdr:colOff>50800</xdr:colOff>
      <xdr:row>37</xdr:row>
      <xdr:rowOff>92425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8793"/>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75143</xdr:rowOff>
    </xdr:from>
    <xdr:to>
      <xdr:col>76</xdr:col>
      <xdr:colOff>114300</xdr:colOff>
      <xdr:row>37</xdr:row>
      <xdr:rowOff>103581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8793"/>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103581</xdr:rowOff>
    </xdr:from>
    <xdr:to>
      <xdr:col>71</xdr:col>
      <xdr:colOff>177800</xdr:colOff>
      <xdr:row>37</xdr:row>
      <xdr:rowOff>141986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723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58450</xdr:rowOff>
    </xdr:from>
    <xdr:to>
      <xdr:col>85</xdr:col>
      <xdr:colOff>177800</xdr:colOff>
      <xdr:row>37</xdr:row>
      <xdr:rowOff>160051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2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36877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41625</xdr:rowOff>
    </xdr:from>
    <xdr:to>
      <xdr:col>81</xdr:col>
      <xdr:colOff>101600</xdr:colOff>
      <xdr:row>37</xdr:row>
      <xdr:rowOff>143225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134352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24343</xdr:rowOff>
    </xdr:from>
    <xdr:to>
      <xdr:col>76</xdr:col>
      <xdr:colOff>165100</xdr:colOff>
      <xdr:row>37</xdr:row>
      <xdr:rowOff>125943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117070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52781</xdr:rowOff>
    </xdr:from>
    <xdr:to>
      <xdr:col>72</xdr:col>
      <xdr:colOff>38100</xdr:colOff>
      <xdr:row>37</xdr:row>
      <xdr:rowOff>154381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145508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91186</xdr:rowOff>
    </xdr:from>
    <xdr:to>
      <xdr:col>67</xdr:col>
      <xdr:colOff>101600</xdr:colOff>
      <xdr:row>38</xdr:row>
      <xdr:rowOff>21336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91739</xdr:rowOff>
    </xdr:from>
    <xdr:to>
      <xdr:col>85</xdr:col>
      <xdr:colOff>127000</xdr:colOff>
      <xdr:row>54</xdr:row>
      <xdr:rowOff>80538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835689"/>
          <a:ext cx="838200" cy="5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167281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08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91739</xdr:rowOff>
    </xdr:from>
    <xdr:to>
      <xdr:col>81</xdr:col>
      <xdr:colOff>50800</xdr:colOff>
      <xdr:row>53</xdr:row>
      <xdr:rowOff>58684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835689"/>
          <a:ext cx="889000" cy="30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96222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0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58684</xdr:rowOff>
    </xdr:from>
    <xdr:to>
      <xdr:col>76</xdr:col>
      <xdr:colOff>114300</xdr:colOff>
      <xdr:row>55</xdr:row>
      <xdr:rowOff>103353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145534"/>
          <a:ext cx="889000" cy="3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2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103353</xdr:rowOff>
    </xdr:from>
    <xdr:to>
      <xdr:col>71</xdr:col>
      <xdr:colOff>177800</xdr:colOff>
      <xdr:row>55</xdr:row>
      <xdr:rowOff>145186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33103"/>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29738</xdr:rowOff>
    </xdr:from>
    <xdr:to>
      <xdr:col>85</xdr:col>
      <xdr:colOff>177800</xdr:colOff>
      <xdr:row>54</xdr:row>
      <xdr:rowOff>131338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8165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40939</xdr:rowOff>
    </xdr:from>
    <xdr:to>
      <xdr:col>81</xdr:col>
      <xdr:colOff>101600</xdr:colOff>
      <xdr:row>51</xdr:row>
      <xdr:rowOff>142539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7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159066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5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7884</xdr:rowOff>
    </xdr:from>
    <xdr:to>
      <xdr:col>76</xdr:col>
      <xdr:colOff>165100</xdr:colOff>
      <xdr:row>53</xdr:row>
      <xdr:rowOff>109484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0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126011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8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52553</xdr:rowOff>
    </xdr:from>
    <xdr:to>
      <xdr:col>72</xdr:col>
      <xdr:colOff>38100</xdr:colOff>
      <xdr:row>55</xdr:row>
      <xdr:rowOff>154153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145280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94386</xdr:rowOff>
    </xdr:from>
    <xdr:to>
      <xdr:col>67</xdr:col>
      <xdr:colOff>101600</xdr:colOff>
      <xdr:row>56</xdr:row>
      <xdr:rowOff>24536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41287</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85837"/>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39915</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4465"/>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166103</xdr:rowOff>
    </xdr:from>
    <xdr:to>
      <xdr:col>76</xdr:col>
      <xdr:colOff>114300</xdr:colOff>
      <xdr:row>79</xdr:row>
      <xdr:rowOff>39915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39203"/>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166103</xdr:rowOff>
    </xdr:from>
    <xdr:to>
      <xdr:col>71</xdr:col>
      <xdr:colOff>177800</xdr:colOff>
      <xdr:row>79</xdr:row>
      <xdr:rowOff>35077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39203"/>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161937</xdr:rowOff>
    </xdr:from>
    <xdr:to>
      <xdr:col>85</xdr:col>
      <xdr:colOff>177800</xdr:colOff>
      <xdr:row>79</xdr:row>
      <xdr:rowOff>92087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76864</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9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160565</xdr:rowOff>
    </xdr:from>
    <xdr:to>
      <xdr:col>76</xdr:col>
      <xdr:colOff>165100</xdr:colOff>
      <xdr:row>79</xdr:row>
      <xdr:rowOff>90715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81842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115303</xdr:rowOff>
    </xdr:from>
    <xdr:to>
      <xdr:col>72</xdr:col>
      <xdr:colOff>38100</xdr:colOff>
      <xdr:row>79</xdr:row>
      <xdr:rowOff>45453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36580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155727</xdr:rowOff>
    </xdr:from>
    <xdr:to>
      <xdr:col>67</xdr:col>
      <xdr:colOff>101600</xdr:colOff>
      <xdr:row>79</xdr:row>
      <xdr:rowOff>85877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77004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57462</xdr:rowOff>
    </xdr:from>
    <xdr:to>
      <xdr:col>85</xdr:col>
      <xdr:colOff>127000</xdr:colOff>
      <xdr:row>95</xdr:row>
      <xdr:rowOff>69196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45212"/>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69196</xdr:rowOff>
    </xdr:from>
    <xdr:to>
      <xdr:col>81</xdr:col>
      <xdr:colOff>50800</xdr:colOff>
      <xdr:row>95</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569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83198</xdr:rowOff>
    </xdr:from>
    <xdr:to>
      <xdr:col>76</xdr:col>
      <xdr:colOff>114300</xdr:colOff>
      <xdr:row>95</xdr:row>
      <xdr:rowOff>108134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70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108134</xdr:rowOff>
    </xdr:from>
    <xdr:to>
      <xdr:col>71</xdr:col>
      <xdr:colOff>177800</xdr:colOff>
      <xdr:row>95</xdr:row>
      <xdr:rowOff>118802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958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6662</xdr:rowOff>
    </xdr:from>
    <xdr:to>
      <xdr:col>85</xdr:col>
      <xdr:colOff>177800</xdr:colOff>
      <xdr:row>95</xdr:row>
      <xdr:rowOff>108262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156539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18396</xdr:rowOff>
    </xdr:from>
    <xdr:to>
      <xdr:col>81</xdr:col>
      <xdr:colOff>101600</xdr:colOff>
      <xdr:row>95</xdr:row>
      <xdr:rowOff>119996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111123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32398</xdr:rowOff>
    </xdr:from>
    <xdr:to>
      <xdr:col>76</xdr:col>
      <xdr:colOff>165100</xdr:colOff>
      <xdr:row>95</xdr:row>
      <xdr:rowOff>133998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125125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57334</xdr:rowOff>
    </xdr:from>
    <xdr:to>
      <xdr:col>72</xdr:col>
      <xdr:colOff>38100</xdr:colOff>
      <xdr:row>95</xdr:row>
      <xdr:rowOff>158934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150061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68002</xdr:rowOff>
    </xdr:from>
    <xdr:to>
      <xdr:col>67</xdr:col>
      <xdr:colOff>101600</xdr:colOff>
      <xdr:row>95</xdr:row>
      <xdr:rowOff>169602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160729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116</xdr:row>
      <xdr:rowOff>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695960" y="17697450"/>
          <a:ext cx="19509740" cy="17487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406,529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75,121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最も減少が大きい総務費では、特別定額給付金給付事業費（住民一人当たり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円減）などの減により、住民一人当たり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49,674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95,596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最も大きな割合を占める民生費は、荒崎幼保園改築事業費（住民一人当たり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円減）が減した一方、子育て世帯臨時特別給付金給付事業費（住民一人当たり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円増）や住民税非課税世帯等臨時特別給付金給付事業費（住民一人当たり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円増）が増加したことにより、住民一人当たり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157,679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増、農林水産業費は、産地収益力向上対策条件整備事業費（住民一人当たり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円）の増などにより住民一人当たり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10,185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％）増、衛生費は、新型コロナワクチン接種事業費（住民一人当たり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円増）の増などにより住民一人当たり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％）増、教育費は、小・中学校教育用情報機器利用環境整備事業費（住民一人当たり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円減）の減などにより住民一人当たり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46,294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そのほか、土木費が住民一人当たり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円、商工費が住民一人当たり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円、消防費が住民一人当たり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円、公債費が住民一人当たり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円などとなっている。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百万円を積み立てた結果、令和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実質収支額は、地方税・地方交付税を中心に歳入が増加となり、差引で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2,531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百万円の増となり、標準財政規模比で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12.55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また、財政調整基金の積立・取崩を考慮した実質単年度収支は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3,539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連結実質収支については、全会計で実質収支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もしくは黒字を確保した。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前年度比較で、一般会計で実質収支額が前年度比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ポイントの増）となる一方で、国民健康保険事業会計で実質収支額が前年度比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ポイントの減）、競輪事業会計で実質収支額が前年度比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ポイント減）となり、最も事業規模の大きい病院事業会計で余剰額が前年度比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ポイント増）となるなど、連結実質収支ベースで前年度比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年度に借入れた臨時財政対策債や新庁舎建設事業債の元金償還が始まったことなどにより、前年度比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百万円の増となる一方、公営企業債の元利償還金に対する繰入金は公営企業債の償還が進んだことにより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元利償還金等から差し引く算入公債費等は、公債費充当特定財源（主に都市計画税）の減などにより、前年度比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この結果元利償還金等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の合計額が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一般会計等に係る地方債の現在高は、一般会計事業債及び公共用地先行取得事業債の償還が進んだことにより前年度比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百万円の減、公営企業債等の繰入見込額は、公営企業債等の償還が進んだことにより前年度比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百万円の減となるほか、将来負担額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の合計は、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将来負担額から差し引く充当可能財源等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は、充当可能基金現在高が前年度比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百万円の増、都市計画税歳入見込額の減により充当可能特定歳入が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以上の結果、将来負担比率の分子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百万円など、基金全体で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一方で、水都大垣ふるさと応援基金を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百万円、新型コロナウイルス感染症対応中小企業融資金利子補給基金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百万円など、基金全体で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その結果前年度比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み立て残高を確保すると同時に、個別施設計画に基づいた公共施設の更新・大規模修繕等を行うため、計画的に公共施設整備基金の積み立て、取り崩しを行うなど、年度間において財源の不均衡が生じないよう、中長期的な視野で基金運用を行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623454</xdr:rowOff>
    </xdr:from>
    <xdr:to>
      <xdr:col>15</xdr:col>
      <xdr:colOff>0</xdr:colOff>
      <xdr:row>64</xdr:row>
      <xdr:rowOff>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379778" y="12891654"/>
          <a:ext cx="10823122" cy="5072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　  公共施設の整備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住民参加型の地方自治を実現し、住民の福祉の増進を図るとともに、個性豊かな活力あるまちづくりを推進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養老線支援基金　　：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養老線の存続を支援</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国際協力田口基金　：　国際協力その他国際交流の発展に寄与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新型コロナウイルス感染症対応中小企業融資金利子補給基金　：　新型コロナウイルス感染症対応地方創生交付金を原資とし、新型コロナウイルス感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染症の影響を受けた市内中小企業者等が各種融資を受けた際に支払った利子を補給</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　社会福祉施設の整備に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百万円、林道整備に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百万円充当した一方で、老朽化した施設の更新に備えるため、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立てたことにより前年度比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水都大垣ふるさと応援基金　：　小中学校営繕事業などに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百万円充当する一方で、個人や法人からの寄付金など</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養老線支援基金　　：　新型コロナウイルス感染症の影響による赤字を補てんするため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百万円を充当したことなどにより前年度比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新型コロナウイルス感染症対応中小企業融資金利子補給基金　：　新型コロナウイルス感染症の影響を受けた市内中小企業者等が各種融資を受けた際</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に支払った利子の補給に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　前年度末建物減価償却累計額の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％を年度末基金残額の目標値（</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年度末建物減価償却累計額</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99,204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百万円）として積み立て、</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個別施設計画に基づいた施設更新等に対し取り崩し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養老鉄道株式会社の利益相当額を積み立て、養老線の安全運航に必要な設備整備や維持管理に要する経費などに取り崩し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基金利子および、市税収等の増や新型コロナウイルス感染症の影響で不執行や事業縮小となった事業費の減による決算余剰金のうち</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大垣市第</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次行政経営戦略計画前期実施プランに基づき、景気動向による法人市民税の減収や災害等による財政需要に備え、標準財政規模の概ね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％を目安に積立残額を確保する。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基金利子および、市税収等の増のうち</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百万円積み立てた一方で、公債費の償還に充てるため、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新庁舎建設事業や幼保園建設事業などの大規模事業の実施に伴い公債費が逓増する見込みであるため、それに備えて積立金残高を確保する。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7C12B7-CF7C-495C-8A74-F85AB6108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1EF51E-0C29-4787-9B0A-7FB9150AB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8E9640-108F-4481-8615-88B592F7AED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838290-A7A3-4D49-BF66-7875A694B6B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7D9A39-D4D2-4D63-A966-9D630EFA1F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C352407-B69F-43DB-AEBD-E0FDD1D836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109B70A-803C-400E-8BD5-0714A81EA4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6629E6-64EB-4DCC-BA66-B8D6D26B01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9753B7-D1E5-435D-B140-F41D47B56D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6D12B8-A47A-459D-A744-A02AFD54AE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0FC0AB-DDFE-4458-B00F-F50FFD0850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E52E4E-7639-4157-BDCB-3BB4F0EC5B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B2A2C0A-EA79-453D-B965-73B34D754FB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285276-A8A4-4027-A004-475B07A80FB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1867B0B-25B1-4675-AF90-9210DC85CD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E7691C6-5721-4FD0-AE85-9BF7123A73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9CA813-9FE1-45D3-AF63-CE0172B2815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682F25B-4DCA-441B-87B9-BE080E9A0E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01C43BB-1FF2-4FE7-8A06-40B686CE34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A96712-6508-4027-83E5-88E67F9AD4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49D475-3BD9-494F-BF47-33B6869A676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172CDE-4168-4188-9084-6F66A3091B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ED9192-775E-4EDD-B2D1-6594E2DE97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3EDA202-8C44-4086-8888-5F75EB312F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C999D38-8D6C-43F1-B9B6-E68AF7D14C3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F24D3C-9F30-4925-9BC9-F8CD960101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26C570-85E5-42DC-B1FD-B49A029059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0FC04A-C2AE-45C3-BF13-07C0FE138F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3B86A3-DFD4-4A3B-BF5A-51DB872DA7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9F595E5-CB96-4995-8525-E244AC0EAF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A806865-461F-46CB-8640-5BAD843E8B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D287479-103B-4EBE-B7D3-AFCB2ABC532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99BF32F-B715-4DB2-B97D-60858397057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34B3110-F6B8-436A-BB46-4AE28A635E9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5739184-24C3-465E-9F98-49FBEDC689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8FF5FA-3A15-4B14-B594-218C4DED6F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162741F-EA7C-4E52-B3B0-147B775207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9BFB75-9DF6-4166-8F88-C4C92B1E34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AFF243-15D0-4CC6-9021-43F1F62FC0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234533-B252-417F-AE76-88FA1E0315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8B60B3-8EC3-42D7-8F56-86F7A7DE14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B57EDAC-75CA-4506-9AD7-8E0CF4E264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6043708-04BC-46C8-A552-39B1E9392C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95F5A9F-8F73-4D0D-B846-F43CFDCDC7B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60F8400-62F2-4B3E-BCC0-68B6A580549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72058F3-D609-42A6-BB2C-98FC4F7269C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B14C41-808B-4A69-BDDE-CC9A177DB2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有形固定資産減価償却率は類似団体等と比べ高い水準にあるが、施設の維持管理を適切に進めており、それぞれの公共施設等について個別施設計画を基に施設の維持管理・更新を行っていく。</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施設等の老朽化状況については、法定点検等において適切に把握し、必要な施設改修修繕及び維持管理等を行っている。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70123F8-3D46-4393-82A2-8912A7E6A5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68E88B4-5C01-4ECD-A649-97BCEDCAD5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BA9E8FD-27CF-4EBE-A495-288BF2C99D9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A7F3FB6-3DFB-4006-B322-7823AD4832E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44B553D-22A0-4DAA-B860-1FE798D33F7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29DA196-4591-49E0-A2E9-98BC7BE4A8D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A2EA4A4-7EEC-4750-89FA-5B664250F1D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ECBB2A6-788B-4572-811B-2BC3D687CC4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F2B4E31-07FA-439C-85F1-5E1616B7E9C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DCE954A4-D1A0-48BF-A3D6-D4D61BDECFC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FF62763-756B-44B1-B174-DC51F5D9F37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C9C609C-8C47-4451-9378-A124A515AA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41ECC0-F072-4396-9202-DCEAC47BC71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6419520-F201-45D8-A2EC-E2D54DEEA9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7BEAADBD-5D4B-427E-9E25-20FDC666ACC8}"/>
            </a:ext>
          </a:extLst>
        </xdr:cNvPr>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11355F2F-E785-4B9B-BFB1-F86BAB59D895}"/>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1875496E-4D40-43F2-B73F-C92995B7298F}"/>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a:extLst>
            <a:ext uri="{FF2B5EF4-FFF2-40B4-BE49-F238E27FC236}">
              <a16:creationId xmlns:a16="http://schemas.microsoft.com/office/drawing/2014/main" id="{AB6DD182-CEF6-4B41-8466-9C88D43B2A30}"/>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a:extLst>
            <a:ext uri="{FF2B5EF4-FFF2-40B4-BE49-F238E27FC236}">
              <a16:creationId xmlns:a16="http://schemas.microsoft.com/office/drawing/2014/main" id="{5E8EB2AD-D60F-4EAB-803D-E7FEFD134BDC}"/>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68" name="有形固定資産減価償却率平均値テキスト">
          <a:extLst>
            <a:ext uri="{FF2B5EF4-FFF2-40B4-BE49-F238E27FC236}">
              <a16:creationId xmlns:a16="http://schemas.microsoft.com/office/drawing/2014/main" id="{CF9247A8-B057-4DAC-8027-5716837F219A}"/>
            </a:ext>
          </a:extLst>
        </xdr:cNvPr>
        <xdr:cNvSpPr txBox="1"/>
      </xdr:nvSpPr>
      <xdr:spPr>
        <a:xfrm>
          <a:off x="4813300" y="555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a:extLst>
            <a:ext uri="{FF2B5EF4-FFF2-40B4-BE49-F238E27FC236}">
              <a16:creationId xmlns:a16="http://schemas.microsoft.com/office/drawing/2014/main" id="{BCA15B1A-9CEE-42EF-AA14-F1736A5ADC37}"/>
            </a:ext>
          </a:extLst>
        </xdr:cNvPr>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13AFE263-82FA-47DB-AC44-458090615D42}"/>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D4258D8F-F2AB-4D23-8A0D-F428D1919D77}"/>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a:extLst>
            <a:ext uri="{FF2B5EF4-FFF2-40B4-BE49-F238E27FC236}">
              <a16:creationId xmlns:a16="http://schemas.microsoft.com/office/drawing/2014/main" id="{9F625C67-870E-4D45-B4C6-1A1BD9C24AFB}"/>
            </a:ext>
          </a:extLst>
        </xdr:cNvPr>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8CC55963-8949-4200-944B-F1D840B3E2A8}"/>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4D3462D-F635-429F-9DDC-236882ABE4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7A09F46-0E6B-4AED-8AB8-E95A8ADD3CC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F5AF17E-5323-41D4-9F64-B979C74EA4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FC46700-5F1C-4D8E-B920-38B9001722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BA8FEE-3486-4987-8B55-4DABEC18E7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159893</xdr:rowOff>
    </xdr:from>
    <xdr:to>
      <xdr:col>23</xdr:col>
      <xdr:colOff>136525</xdr:colOff>
      <xdr:row>33</xdr:row>
      <xdr:rowOff>90043</xdr:rowOff>
    </xdr:to>
    <xdr:sp macro="" textlink="">
      <xdr:nvSpPr>
        <xdr:cNvPr id="79" name="楕円 78">
          <a:extLst>
            <a:ext uri="{FF2B5EF4-FFF2-40B4-BE49-F238E27FC236}">
              <a16:creationId xmlns:a16="http://schemas.microsoft.com/office/drawing/2014/main" id="{344CEFFC-6D90-499B-98F2-94F4BD12A312}"/>
            </a:ext>
          </a:extLst>
        </xdr:cNvPr>
        <xdr:cNvSpPr/>
      </xdr:nvSpPr>
      <xdr:spPr>
        <a:xfrm>
          <a:off x="47117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74820</xdr:rowOff>
    </xdr:from>
    <xdr:ext cx="405111" cy="259045"/>
    <xdr:sp macro="" textlink="">
      <xdr:nvSpPr>
        <xdr:cNvPr id="80" name="有形固定資産減価償却率該当値テキスト">
          <a:extLst>
            <a:ext uri="{FF2B5EF4-FFF2-40B4-BE49-F238E27FC236}">
              <a16:creationId xmlns:a16="http://schemas.microsoft.com/office/drawing/2014/main" id="{0D7438A1-98A6-4065-B055-F5A4A49986CD}"/>
            </a:ext>
          </a:extLst>
        </xdr:cNvPr>
        <xdr:cNvSpPr txBox="1"/>
      </xdr:nvSpPr>
      <xdr:spPr>
        <a:xfrm>
          <a:off x="4813300" y="633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81" name="楕円 80">
          <a:extLst>
            <a:ext uri="{FF2B5EF4-FFF2-40B4-BE49-F238E27FC236}">
              <a16:creationId xmlns:a16="http://schemas.microsoft.com/office/drawing/2014/main" id="{B0EF46DC-2CBE-4692-819A-7370004B4123}"/>
            </a:ext>
          </a:extLst>
        </xdr:cNvPr>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39243</xdr:rowOff>
    </xdr:to>
    <xdr:cxnSp macro="">
      <xdr:nvCxnSpPr>
        <xdr:cNvPr id="82" name="直線コネクタ 81">
          <a:extLst>
            <a:ext uri="{FF2B5EF4-FFF2-40B4-BE49-F238E27FC236}">
              <a16:creationId xmlns:a16="http://schemas.microsoft.com/office/drawing/2014/main" id="{562EEA54-D6DA-420B-B8C8-87E54043686F}"/>
            </a:ext>
          </a:extLst>
        </xdr:cNvPr>
        <xdr:cNvCxnSpPr/>
      </xdr:nvCxnSpPr>
      <xdr:spPr>
        <a:xfrm>
          <a:off x="4051300" y="642112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77851</xdr:rowOff>
    </xdr:from>
    <xdr:to>
      <xdr:col>15</xdr:col>
      <xdr:colOff>187325</xdr:colOff>
      <xdr:row>33</xdr:row>
      <xdr:rowOff>8001</xdr:rowOff>
    </xdr:to>
    <xdr:sp macro="" textlink="">
      <xdr:nvSpPr>
        <xdr:cNvPr id="83" name="楕円 82">
          <a:extLst>
            <a:ext uri="{FF2B5EF4-FFF2-40B4-BE49-F238E27FC236}">
              <a16:creationId xmlns:a16="http://schemas.microsoft.com/office/drawing/2014/main" id="{2BC34332-46B8-4D51-9D55-E6DDEFDD09CE}"/>
            </a:ext>
          </a:extLst>
        </xdr:cNvPr>
        <xdr:cNvSpPr/>
      </xdr:nvSpPr>
      <xdr:spPr>
        <a:xfrm>
          <a:off x="3238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128651</xdr:rowOff>
    </xdr:from>
    <xdr:to>
      <xdr:col>19</xdr:col>
      <xdr:colOff>136525</xdr:colOff>
      <xdr:row>32</xdr:row>
      <xdr:rowOff>163195</xdr:rowOff>
    </xdr:to>
    <xdr:cxnSp macro="">
      <xdr:nvCxnSpPr>
        <xdr:cNvPr id="84" name="直線コネクタ 83">
          <a:extLst>
            <a:ext uri="{FF2B5EF4-FFF2-40B4-BE49-F238E27FC236}">
              <a16:creationId xmlns:a16="http://schemas.microsoft.com/office/drawing/2014/main" id="{D3A084A6-873F-4351-A698-2FE8E80483FE}"/>
            </a:ext>
          </a:extLst>
        </xdr:cNvPr>
        <xdr:cNvCxnSpPr/>
      </xdr:nvCxnSpPr>
      <xdr:spPr>
        <a:xfrm>
          <a:off x="3289300" y="638657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85" name="楕円 84">
          <a:extLst>
            <a:ext uri="{FF2B5EF4-FFF2-40B4-BE49-F238E27FC236}">
              <a16:creationId xmlns:a16="http://schemas.microsoft.com/office/drawing/2014/main" id="{002FE511-BA97-491E-8CDA-136F01E2B311}"/>
            </a:ext>
          </a:extLst>
        </xdr:cNvPr>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128651</xdr:rowOff>
    </xdr:from>
    <xdr:to>
      <xdr:col>15</xdr:col>
      <xdr:colOff>136525</xdr:colOff>
      <xdr:row>33</xdr:row>
      <xdr:rowOff>13335</xdr:rowOff>
    </xdr:to>
    <xdr:cxnSp macro="">
      <xdr:nvCxnSpPr>
        <xdr:cNvPr id="86" name="直線コネクタ 85">
          <a:extLst>
            <a:ext uri="{FF2B5EF4-FFF2-40B4-BE49-F238E27FC236}">
              <a16:creationId xmlns:a16="http://schemas.microsoft.com/office/drawing/2014/main" id="{79E97B08-F937-421C-A6E8-0930AE7C31BA}"/>
            </a:ext>
          </a:extLst>
        </xdr:cNvPr>
        <xdr:cNvCxnSpPr/>
      </xdr:nvCxnSpPr>
      <xdr:spPr>
        <a:xfrm flipV="1">
          <a:off x="2527300" y="638657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87" name="楕円 86">
          <a:extLst>
            <a:ext uri="{FF2B5EF4-FFF2-40B4-BE49-F238E27FC236}">
              <a16:creationId xmlns:a16="http://schemas.microsoft.com/office/drawing/2014/main" id="{E6F18840-E2FF-4505-AD78-EB4B7F8F3518}"/>
            </a:ext>
          </a:extLst>
        </xdr:cNvPr>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13335</xdr:rowOff>
    </xdr:to>
    <xdr:cxnSp macro="">
      <xdr:nvCxnSpPr>
        <xdr:cNvPr id="88" name="直線コネクタ 87">
          <a:extLst>
            <a:ext uri="{FF2B5EF4-FFF2-40B4-BE49-F238E27FC236}">
              <a16:creationId xmlns:a16="http://schemas.microsoft.com/office/drawing/2014/main" id="{735D72D0-5362-46CC-BB82-9C01570FC8E8}"/>
            </a:ext>
          </a:extLst>
        </xdr:cNvPr>
        <xdr:cNvCxnSpPr/>
      </xdr:nvCxnSpPr>
      <xdr:spPr>
        <a:xfrm>
          <a:off x="1765300" y="63995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FA649B88-021C-404B-AA22-058CC8F0E93D}"/>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0CB9507E-10F3-45F3-A1F6-03BEB09298B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1" name="n_3aveValue有形固定資産減価償却率">
          <a:extLst>
            <a:ext uri="{FF2B5EF4-FFF2-40B4-BE49-F238E27FC236}">
              <a16:creationId xmlns:a16="http://schemas.microsoft.com/office/drawing/2014/main" id="{F11903F6-C982-42D0-BC91-ECA4DCC0A518}"/>
            </a:ext>
          </a:extLst>
        </xdr:cNvPr>
        <xdr:cNvSpPr txBox="1"/>
      </xdr:nvSpPr>
      <xdr:spPr>
        <a:xfrm>
          <a:off x="2324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7FD66D29-5F5B-4D29-8CEE-8148F211AAE8}"/>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3" name="n_1mainValue有形固定資産減価償却率">
          <a:extLst>
            <a:ext uri="{FF2B5EF4-FFF2-40B4-BE49-F238E27FC236}">
              <a16:creationId xmlns:a16="http://schemas.microsoft.com/office/drawing/2014/main" id="{1596A49B-D345-4959-B2BE-EB7266077E8B}"/>
            </a:ext>
          </a:extLst>
        </xdr:cNvPr>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170578</xdr:rowOff>
    </xdr:from>
    <xdr:ext cx="405111" cy="259045"/>
    <xdr:sp macro="" textlink="">
      <xdr:nvSpPr>
        <xdr:cNvPr id="94" name="n_2mainValue有形固定資産減価償却率">
          <a:extLst>
            <a:ext uri="{FF2B5EF4-FFF2-40B4-BE49-F238E27FC236}">
              <a16:creationId xmlns:a16="http://schemas.microsoft.com/office/drawing/2014/main" id="{3B3F3D3C-092D-4F86-B5E2-54E386D9B7D6}"/>
            </a:ext>
          </a:extLst>
        </xdr:cNvPr>
        <xdr:cNvSpPr txBox="1"/>
      </xdr:nvSpPr>
      <xdr:spPr>
        <a:xfrm>
          <a:off x="30867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95" name="n_3mainValue有形固定資産減価償却率">
          <a:extLst>
            <a:ext uri="{FF2B5EF4-FFF2-40B4-BE49-F238E27FC236}">
              <a16:creationId xmlns:a16="http://schemas.microsoft.com/office/drawing/2014/main" id="{E9612365-F536-452F-91AA-B1E71C0EBF6F}"/>
            </a:ext>
          </a:extLst>
        </xdr:cNvPr>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96" name="n_4mainValue有形固定資産減価償却率">
          <a:extLst>
            <a:ext uri="{FF2B5EF4-FFF2-40B4-BE49-F238E27FC236}">
              <a16:creationId xmlns:a16="http://schemas.microsoft.com/office/drawing/2014/main" id="{887D1551-027E-4F45-9B0D-633608DBE82C}"/>
            </a:ext>
          </a:extLst>
        </xdr:cNvPr>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BCE9C6C-0088-402C-8679-401FA7963F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425B413-C160-4B06-93A5-006EB599275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526D5BE-7C6C-4DD4-A530-747D79664A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658356A-098F-4D66-AF4E-E95F03F813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8E207A4-5432-4297-9EAC-762B31DE6A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37755D2-07FA-49B5-ADE2-56CCD0A6A4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E6C130C-0CE6-408E-8F77-C5DDB8182B9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B754189-797F-417C-8A16-330B34C15D1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2358846-24DB-47D7-AAE1-25ED77A64E7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A6698BD-7D9D-4537-A275-7A5F05BB40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A3A234A-9BE6-418E-9D9A-574A8068E3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A26196B-76BE-404F-8E09-A9C9391050C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DEC7C6F-2565-4FEB-8EC8-D3F4E81E0B2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建設事業等において地方債を活用した結果、債務償還比率は類似団体の平均を上回っているが、公債費の償還が進んだことによる将来負担の減少や、地方税・地方交付税等経常一般財源の増により、前年度から比率が大幅に減少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次年度以降も引き続き地方債を活用するが、将来負担に備えた基金への積立や、交付税措置のある地方債の活用により将来負担の軽減を図っていく。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44940E5-BA7B-4677-87A8-7344AA9B50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4DCF164-FC11-405A-83F6-5C6FFB69375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E10E144-4894-4D7B-B76E-1C65A002C3B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903272D-CAAF-4006-B195-910DA468350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E753C65D-E87E-467C-BDD6-820548256F0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103F336-D2BD-4656-B28E-38E4B430EEE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F05C5DFF-7ED0-4265-A306-58AF1FD7B6A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C54238B0-2667-4078-9AC0-917BE1CC1F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E1030387-46F3-4C07-B4AF-931C3B2F77A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97E08984-CCCF-4477-BEB9-4DAE9EDBF03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98D2703F-72B2-4423-AC08-987ADC31537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D370C86-C4E3-4355-9FFC-600A624FE3A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AB9D47E4-C939-48CA-96FF-63B59E3DA26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0FEE639-6619-4BC7-A7C8-DBA0A843606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14127ED-AE76-4555-812C-6CCA379AD6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5" name="直線コネクタ 124">
          <a:extLst>
            <a:ext uri="{FF2B5EF4-FFF2-40B4-BE49-F238E27FC236}">
              <a16:creationId xmlns:a16="http://schemas.microsoft.com/office/drawing/2014/main" id="{CCAC4E33-8F9A-4424-BD36-F5CE84816121}"/>
            </a:ext>
          </a:extLst>
        </xdr:cNvPr>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26" name="債務償還比率最小値テキスト">
          <a:extLst>
            <a:ext uri="{FF2B5EF4-FFF2-40B4-BE49-F238E27FC236}">
              <a16:creationId xmlns:a16="http://schemas.microsoft.com/office/drawing/2014/main" id="{16D1E13F-BAF5-44A0-904E-402C84959520}"/>
            </a:ext>
          </a:extLst>
        </xdr:cNvPr>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27" name="直線コネクタ 126">
          <a:extLst>
            <a:ext uri="{FF2B5EF4-FFF2-40B4-BE49-F238E27FC236}">
              <a16:creationId xmlns:a16="http://schemas.microsoft.com/office/drawing/2014/main" id="{8D4AA4F6-2671-40A7-A840-FCC428C63FE8}"/>
            </a:ext>
          </a:extLst>
        </xdr:cNvPr>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72B6AF62-8AA5-4146-BFA7-24F2D9167E5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76320D31-C66E-4329-B5E5-763718F3776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30" name="債務償還比率平均値テキスト">
          <a:extLst>
            <a:ext uri="{FF2B5EF4-FFF2-40B4-BE49-F238E27FC236}">
              <a16:creationId xmlns:a16="http://schemas.microsoft.com/office/drawing/2014/main" id="{BE8188C7-76BB-4166-ADA8-3E520A82A938}"/>
            </a:ext>
          </a:extLst>
        </xdr:cNvPr>
        <xdr:cNvSpPr txBox="1"/>
      </xdr:nvSpPr>
      <xdr:spPr>
        <a:xfrm>
          <a:off x="14846300" y="5860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1" name="フローチャート: 判断 130">
          <a:extLst>
            <a:ext uri="{FF2B5EF4-FFF2-40B4-BE49-F238E27FC236}">
              <a16:creationId xmlns:a16="http://schemas.microsoft.com/office/drawing/2014/main" id="{38AAF513-2C45-4246-82BC-E65920F7BB25}"/>
            </a:ext>
          </a:extLst>
        </xdr:cNvPr>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2" name="フローチャート: 判断 131">
          <a:extLst>
            <a:ext uri="{FF2B5EF4-FFF2-40B4-BE49-F238E27FC236}">
              <a16:creationId xmlns:a16="http://schemas.microsoft.com/office/drawing/2014/main" id="{F913823D-5121-411C-9427-A3831613AB54}"/>
            </a:ext>
          </a:extLst>
        </xdr:cNvPr>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3" name="フローチャート: 判断 132">
          <a:extLst>
            <a:ext uri="{FF2B5EF4-FFF2-40B4-BE49-F238E27FC236}">
              <a16:creationId xmlns:a16="http://schemas.microsoft.com/office/drawing/2014/main" id="{3AE6E8A5-D882-4D36-80CB-976198F5582F}"/>
            </a:ext>
          </a:extLst>
        </xdr:cNvPr>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4" name="フローチャート: 判断 133">
          <a:extLst>
            <a:ext uri="{FF2B5EF4-FFF2-40B4-BE49-F238E27FC236}">
              <a16:creationId xmlns:a16="http://schemas.microsoft.com/office/drawing/2014/main" id="{39060633-0C09-406F-8E61-D34B1436529A}"/>
            </a:ext>
          </a:extLst>
        </xdr:cNvPr>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5" name="フローチャート: 判断 134">
          <a:extLst>
            <a:ext uri="{FF2B5EF4-FFF2-40B4-BE49-F238E27FC236}">
              <a16:creationId xmlns:a16="http://schemas.microsoft.com/office/drawing/2014/main" id="{A8BAA6BB-6E57-4EF3-916E-9C21697949D0}"/>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3CC1A5B-5B0C-4E8D-B75A-82279F1E93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91C83E7-D457-4E3C-9AE6-187C1E75BE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779BD18-98AC-4342-B6A2-A984AFB17F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9FBDA62-F96E-4DF8-9341-8C409A7C54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13C7715-0806-4454-A7DF-D569BB3A38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3715</xdr:rowOff>
    </xdr:from>
    <xdr:to>
      <xdr:col>76</xdr:col>
      <xdr:colOff>73025</xdr:colOff>
      <xdr:row>31</xdr:row>
      <xdr:rowOff>105315</xdr:rowOff>
    </xdr:to>
    <xdr:sp macro="" textlink="">
      <xdr:nvSpPr>
        <xdr:cNvPr id="141" name="楕円 140">
          <a:extLst>
            <a:ext uri="{FF2B5EF4-FFF2-40B4-BE49-F238E27FC236}">
              <a16:creationId xmlns:a16="http://schemas.microsoft.com/office/drawing/2014/main" id="{143E4FAB-A3F8-4094-83B9-0A79BB9F590A}"/>
            </a:ext>
          </a:extLst>
        </xdr:cNvPr>
        <xdr:cNvSpPr/>
      </xdr:nvSpPr>
      <xdr:spPr>
        <a:xfrm>
          <a:off x="14744700" y="60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153592</xdr:rowOff>
    </xdr:from>
    <xdr:ext cx="469744" cy="259045"/>
    <xdr:sp macro="" textlink="">
      <xdr:nvSpPr>
        <xdr:cNvPr id="142" name="債務償還比率該当値テキスト">
          <a:extLst>
            <a:ext uri="{FF2B5EF4-FFF2-40B4-BE49-F238E27FC236}">
              <a16:creationId xmlns:a16="http://schemas.microsoft.com/office/drawing/2014/main" id="{37801B84-4FD3-4BB3-8045-141CDA2519B5}"/>
            </a:ext>
          </a:extLst>
        </xdr:cNvPr>
        <xdr:cNvSpPr txBox="1"/>
      </xdr:nvSpPr>
      <xdr:spPr>
        <a:xfrm>
          <a:off x="14846300" y="606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40619</xdr:rowOff>
    </xdr:from>
    <xdr:to>
      <xdr:col>72</xdr:col>
      <xdr:colOff>123825</xdr:colOff>
      <xdr:row>33</xdr:row>
      <xdr:rowOff>142219</xdr:rowOff>
    </xdr:to>
    <xdr:sp macro="" textlink="">
      <xdr:nvSpPr>
        <xdr:cNvPr id="143" name="楕円 142">
          <a:extLst>
            <a:ext uri="{FF2B5EF4-FFF2-40B4-BE49-F238E27FC236}">
              <a16:creationId xmlns:a16="http://schemas.microsoft.com/office/drawing/2014/main" id="{B0AB32FB-D393-49AB-8FF9-9549C665EBDD}"/>
            </a:ext>
          </a:extLst>
        </xdr:cNvPr>
        <xdr:cNvSpPr/>
      </xdr:nvSpPr>
      <xdr:spPr>
        <a:xfrm>
          <a:off x="14033500" y="64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54515</xdr:rowOff>
    </xdr:from>
    <xdr:to>
      <xdr:col>76</xdr:col>
      <xdr:colOff>22225</xdr:colOff>
      <xdr:row>33</xdr:row>
      <xdr:rowOff>91418</xdr:rowOff>
    </xdr:to>
    <xdr:cxnSp macro="">
      <xdr:nvCxnSpPr>
        <xdr:cNvPr id="144" name="直線コネクタ 143">
          <a:extLst>
            <a:ext uri="{FF2B5EF4-FFF2-40B4-BE49-F238E27FC236}">
              <a16:creationId xmlns:a16="http://schemas.microsoft.com/office/drawing/2014/main" id="{99CFB057-B164-437C-BC4C-3CE4BEA77916}"/>
            </a:ext>
          </a:extLst>
        </xdr:cNvPr>
        <xdr:cNvCxnSpPr/>
      </xdr:nvCxnSpPr>
      <xdr:spPr>
        <a:xfrm flipV="1">
          <a:off x="14084300" y="6140990"/>
          <a:ext cx="711200" cy="3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61489</xdr:rowOff>
    </xdr:from>
    <xdr:to>
      <xdr:col>68</xdr:col>
      <xdr:colOff>123825</xdr:colOff>
      <xdr:row>33</xdr:row>
      <xdr:rowOff>163089</xdr:rowOff>
    </xdr:to>
    <xdr:sp macro="" textlink="">
      <xdr:nvSpPr>
        <xdr:cNvPr id="145" name="楕円 144">
          <a:extLst>
            <a:ext uri="{FF2B5EF4-FFF2-40B4-BE49-F238E27FC236}">
              <a16:creationId xmlns:a16="http://schemas.microsoft.com/office/drawing/2014/main" id="{769406E1-B4E5-4700-914F-D5582F8BB255}"/>
            </a:ext>
          </a:extLst>
        </xdr:cNvPr>
        <xdr:cNvSpPr/>
      </xdr:nvSpPr>
      <xdr:spPr>
        <a:xfrm>
          <a:off x="13271500" y="64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91418</xdr:rowOff>
    </xdr:from>
    <xdr:to>
      <xdr:col>72</xdr:col>
      <xdr:colOff>73025</xdr:colOff>
      <xdr:row>33</xdr:row>
      <xdr:rowOff>112289</xdr:rowOff>
    </xdr:to>
    <xdr:cxnSp macro="">
      <xdr:nvCxnSpPr>
        <xdr:cNvPr id="146" name="直線コネクタ 145">
          <a:extLst>
            <a:ext uri="{FF2B5EF4-FFF2-40B4-BE49-F238E27FC236}">
              <a16:creationId xmlns:a16="http://schemas.microsoft.com/office/drawing/2014/main" id="{0F1A1F87-4CF2-4798-8C3A-719DC47F95C9}"/>
            </a:ext>
          </a:extLst>
        </xdr:cNvPr>
        <xdr:cNvCxnSpPr/>
      </xdr:nvCxnSpPr>
      <xdr:spPr>
        <a:xfrm flipV="1">
          <a:off x="13322300" y="6520793"/>
          <a:ext cx="762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46366</xdr:rowOff>
    </xdr:from>
    <xdr:to>
      <xdr:col>64</xdr:col>
      <xdr:colOff>123825</xdr:colOff>
      <xdr:row>32</xdr:row>
      <xdr:rowOff>147966</xdr:rowOff>
    </xdr:to>
    <xdr:sp macro="" textlink="">
      <xdr:nvSpPr>
        <xdr:cNvPr id="147" name="楕円 146">
          <a:extLst>
            <a:ext uri="{FF2B5EF4-FFF2-40B4-BE49-F238E27FC236}">
              <a16:creationId xmlns:a16="http://schemas.microsoft.com/office/drawing/2014/main" id="{49E83C96-A410-4706-A33E-3CBD78CFF032}"/>
            </a:ext>
          </a:extLst>
        </xdr:cNvPr>
        <xdr:cNvSpPr/>
      </xdr:nvSpPr>
      <xdr:spPr>
        <a:xfrm>
          <a:off x="12509500" y="63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97166</xdr:rowOff>
    </xdr:from>
    <xdr:to>
      <xdr:col>68</xdr:col>
      <xdr:colOff>73025</xdr:colOff>
      <xdr:row>33</xdr:row>
      <xdr:rowOff>112289</xdr:rowOff>
    </xdr:to>
    <xdr:cxnSp macro="">
      <xdr:nvCxnSpPr>
        <xdr:cNvPr id="148" name="直線コネクタ 147">
          <a:extLst>
            <a:ext uri="{FF2B5EF4-FFF2-40B4-BE49-F238E27FC236}">
              <a16:creationId xmlns:a16="http://schemas.microsoft.com/office/drawing/2014/main" id="{B0FDAEC8-E9D6-463E-8ECE-90C488631209}"/>
            </a:ext>
          </a:extLst>
        </xdr:cNvPr>
        <xdr:cNvCxnSpPr/>
      </xdr:nvCxnSpPr>
      <xdr:spPr>
        <a:xfrm>
          <a:off x="12560300" y="6355091"/>
          <a:ext cx="762000" cy="18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64897</xdr:rowOff>
    </xdr:from>
    <xdr:to>
      <xdr:col>60</xdr:col>
      <xdr:colOff>123825</xdr:colOff>
      <xdr:row>32</xdr:row>
      <xdr:rowOff>166497</xdr:rowOff>
    </xdr:to>
    <xdr:sp macro="" textlink="">
      <xdr:nvSpPr>
        <xdr:cNvPr id="149" name="楕円 148">
          <a:extLst>
            <a:ext uri="{FF2B5EF4-FFF2-40B4-BE49-F238E27FC236}">
              <a16:creationId xmlns:a16="http://schemas.microsoft.com/office/drawing/2014/main" id="{8EF1493B-E37E-4604-9EA9-B69F1FD892C7}"/>
            </a:ext>
          </a:extLst>
        </xdr:cNvPr>
        <xdr:cNvSpPr/>
      </xdr:nvSpPr>
      <xdr:spPr>
        <a:xfrm>
          <a:off x="11747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97166</xdr:rowOff>
    </xdr:from>
    <xdr:to>
      <xdr:col>64</xdr:col>
      <xdr:colOff>73025</xdr:colOff>
      <xdr:row>32</xdr:row>
      <xdr:rowOff>115697</xdr:rowOff>
    </xdr:to>
    <xdr:cxnSp macro="">
      <xdr:nvCxnSpPr>
        <xdr:cNvPr id="150" name="直線コネクタ 149">
          <a:extLst>
            <a:ext uri="{FF2B5EF4-FFF2-40B4-BE49-F238E27FC236}">
              <a16:creationId xmlns:a16="http://schemas.microsoft.com/office/drawing/2014/main" id="{3AA4A30F-21AB-4AA2-95F9-D82280902D7F}"/>
            </a:ext>
          </a:extLst>
        </xdr:cNvPr>
        <xdr:cNvCxnSpPr/>
      </xdr:nvCxnSpPr>
      <xdr:spPr>
        <a:xfrm flipV="1">
          <a:off x="11798300" y="6355091"/>
          <a:ext cx="7620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1" name="n_1aveValue債務償還比率">
          <a:extLst>
            <a:ext uri="{FF2B5EF4-FFF2-40B4-BE49-F238E27FC236}">
              <a16:creationId xmlns:a16="http://schemas.microsoft.com/office/drawing/2014/main" id="{606668D2-25CA-49E9-A02B-6E033E9C0528}"/>
            </a:ext>
          </a:extLst>
        </xdr:cNvPr>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52" name="n_2aveValue債務償還比率">
          <a:extLst>
            <a:ext uri="{FF2B5EF4-FFF2-40B4-BE49-F238E27FC236}">
              <a16:creationId xmlns:a16="http://schemas.microsoft.com/office/drawing/2014/main" id="{D58E5F28-B71E-4C6B-8F1A-D0524C0267C4}"/>
            </a:ext>
          </a:extLst>
        </xdr:cNvPr>
        <xdr:cNvSpPr txBox="1"/>
      </xdr:nvSpPr>
      <xdr:spPr>
        <a:xfrm>
          <a:off x="13087427" y="60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3" name="n_3aveValue債務償還比率">
          <a:extLst>
            <a:ext uri="{FF2B5EF4-FFF2-40B4-BE49-F238E27FC236}">
              <a16:creationId xmlns:a16="http://schemas.microsoft.com/office/drawing/2014/main" id="{4998629E-E1C1-432D-A9FC-8471C7CC21DC}"/>
            </a:ext>
          </a:extLst>
        </xdr:cNvPr>
        <xdr:cNvSpPr txBox="1"/>
      </xdr:nvSpPr>
      <xdr:spPr>
        <a:xfrm>
          <a:off x="12325427" y="59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a:extLst>
            <a:ext uri="{FF2B5EF4-FFF2-40B4-BE49-F238E27FC236}">
              <a16:creationId xmlns:a16="http://schemas.microsoft.com/office/drawing/2014/main" id="{CEFF3F7D-788C-4E81-8EDB-F056354E847C}"/>
            </a:ext>
          </a:extLst>
        </xdr:cNvPr>
        <xdr:cNvSpPr txBox="1"/>
      </xdr:nvSpPr>
      <xdr:spPr>
        <a:xfrm>
          <a:off x="11563427" y="60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133345</xdr:rowOff>
    </xdr:from>
    <xdr:ext cx="469744" cy="259045"/>
    <xdr:sp macro="" textlink="">
      <xdr:nvSpPr>
        <xdr:cNvPr id="155" name="n_1mainValue債務償還比率">
          <a:extLst>
            <a:ext uri="{FF2B5EF4-FFF2-40B4-BE49-F238E27FC236}">
              <a16:creationId xmlns:a16="http://schemas.microsoft.com/office/drawing/2014/main" id="{D990FA9C-8508-4A41-BC99-BE07D219DD01}"/>
            </a:ext>
          </a:extLst>
        </xdr:cNvPr>
        <xdr:cNvSpPr txBox="1"/>
      </xdr:nvSpPr>
      <xdr:spPr>
        <a:xfrm>
          <a:off x="13836727" y="656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154216</xdr:rowOff>
    </xdr:from>
    <xdr:ext cx="469744" cy="259045"/>
    <xdr:sp macro="" textlink="">
      <xdr:nvSpPr>
        <xdr:cNvPr id="156" name="n_2mainValue債務償還比率">
          <a:extLst>
            <a:ext uri="{FF2B5EF4-FFF2-40B4-BE49-F238E27FC236}">
              <a16:creationId xmlns:a16="http://schemas.microsoft.com/office/drawing/2014/main" id="{E435B105-875D-4884-A563-6853B6983F91}"/>
            </a:ext>
          </a:extLst>
        </xdr:cNvPr>
        <xdr:cNvSpPr txBox="1"/>
      </xdr:nvSpPr>
      <xdr:spPr>
        <a:xfrm>
          <a:off x="13087427" y="658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139093</xdr:rowOff>
    </xdr:from>
    <xdr:ext cx="469744" cy="259045"/>
    <xdr:sp macro="" textlink="">
      <xdr:nvSpPr>
        <xdr:cNvPr id="157" name="n_3mainValue債務償還比率">
          <a:extLst>
            <a:ext uri="{FF2B5EF4-FFF2-40B4-BE49-F238E27FC236}">
              <a16:creationId xmlns:a16="http://schemas.microsoft.com/office/drawing/2014/main" id="{EEC37440-1285-4D47-BA52-B195A4D52470}"/>
            </a:ext>
          </a:extLst>
        </xdr:cNvPr>
        <xdr:cNvSpPr txBox="1"/>
      </xdr:nvSpPr>
      <xdr:spPr>
        <a:xfrm>
          <a:off x="12325427" y="639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157624</xdr:rowOff>
    </xdr:from>
    <xdr:ext cx="469744" cy="259045"/>
    <xdr:sp macro="" textlink="">
      <xdr:nvSpPr>
        <xdr:cNvPr id="158" name="n_4mainValue債務償還比率">
          <a:extLst>
            <a:ext uri="{FF2B5EF4-FFF2-40B4-BE49-F238E27FC236}">
              <a16:creationId xmlns:a16="http://schemas.microsoft.com/office/drawing/2014/main" id="{66AA738E-B458-4602-8ED8-D82C60052EE5}"/>
            </a:ext>
          </a:extLst>
        </xdr:cNvPr>
        <xdr:cNvSpPr txBox="1"/>
      </xdr:nvSpPr>
      <xdr:spPr>
        <a:xfrm>
          <a:off x="11563427"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2DDFFC2-8E44-4109-A276-C7113C4621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AE2425B-67A2-4EB3-AD50-8D7F286E66D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63F4989E-CAA2-4BEE-9176-DA396B73936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CD02F2B-F521-4DB5-B59B-1C8F55E21C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F041225-4870-48C4-BF2B-73F3F9110B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367F38D-B7D0-4C42-A601-AC1A32CBDA8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693887-2671-49AB-BCA8-CE873B3D1C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E5C2C7-6380-4EB1-82AA-0DEDBDDFAE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D78F55-E934-44DF-B8BF-A6A58B4D7B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026CF4-2DCF-4D5C-BCB0-28ADA7A739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FFD887-83B0-4D19-B1FD-C72274E302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E63F24-8058-4660-8076-EBB5E2D951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31CF87-C251-4170-84A8-0615F92176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DF1C70-CC07-45F2-A338-B55ABC2ACC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821C92-C8FB-428C-A7B8-4299780DF8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3DDE74-D819-4F66-B8ED-7BC6609563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DF117A-4A96-4CD9-89EB-E8052CE973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37D95F-AE86-4032-B38B-7C39266997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C5516A-CB23-4D6D-9E33-9C7C84C409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FEF0D8-292E-4A0D-BC07-F0F03F6A64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85B8BE-6E6C-4E70-905A-9120A04AAE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8C2743-90BB-4D82-A345-1D89447F12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DCB679-FB2A-4117-B657-C0994B49EA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903A88-7417-4B89-BDC0-B9A0359844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24AFA2-CD80-44B5-9CAD-10524F8364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6640CC-CD5F-41F9-B001-88FF9890F1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1A6F47-DEB8-4391-A0CB-D6550E9E00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5348B1-25D5-4015-9F9B-BA8BA5F695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214D0B-E338-434F-B0BC-7239D09F83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7CBC25-A621-4DA2-9487-85BCE77DA3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1CC826-0AAB-4A06-A202-617757C83A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BC50E-7060-4756-BFE6-A9E7DBB039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E84C96-9EEB-451C-8570-2C0976FCC8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8D2DB1-4CE6-473A-8AFE-14D77E732A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42B5E2-0EDA-4641-877B-64331F0782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1A2C19-CE93-4BFB-931B-E964A72163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86DB19-9498-46AF-BBD5-92DF09A5C5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B4D2C2-D5C2-4B9E-B657-3A2D30D7E1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7D8F03-D00F-4FDC-A4D4-FED44E11C7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81D85E-C9DC-483D-9DCC-901D0BDF55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B134BD-E4AA-4446-9891-D82FAA3F19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5A51FB-5EEC-4EB8-808B-1FB0163795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C41542-467E-40F7-8F99-4836E6DA0F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928F14-9B2E-4128-82AC-7084B2362B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E4560D-B685-4B6C-AC5A-D379614253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EBE34A-E242-4144-AA6C-1D0FA2D45D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ECAC45-E486-4360-AF1C-D568C3DEF9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C35238-FF35-41BE-8B68-90B8DB1335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E909136-C1EC-4E44-8306-CA1982D0B4D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D97AE37-8CBA-41BF-A9C7-8451CAD808B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B282F99-5D58-418E-8BD5-0D6042EFC41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95A2AD0-E6BD-43C8-94CE-A1921EA4955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8196B54-73B3-43CE-A3E3-E9C6EEAC45C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C09504C-53DB-4B99-BF4C-E3D165655E4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4E3D51-AA1D-457D-8C92-0F1E8278346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DB70912-B908-4F1F-91A1-F4DDB170D7C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B33D8AD-53E6-4771-AAB0-ADAB148C11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AF333D8-B1FD-4C14-9133-3A88B3A05F9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EFD6208-180E-4836-B3F2-114A36E559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DCD98EF1-647B-498B-9C3F-C6E1F7F6E97B}"/>
            </a:ext>
          </a:extLst>
        </xdr:cNvPr>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5DC18619-A56B-48D5-A53B-61A29D2AFCB3}"/>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5A9A781F-2298-47B7-A570-983DA6A0F57C}"/>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772EF291-6DB5-4CDB-9A78-19D034237E6E}"/>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D69B49FD-97BA-4674-B6C2-D30CA3ABCACD}"/>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5A117EB5-F108-4A3B-A103-6EA8535BE123}"/>
            </a:ext>
          </a:extLst>
        </xdr:cNvPr>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5E6326C9-668A-420A-ADA5-3540FE899AED}"/>
            </a:ext>
          </a:extLst>
        </xdr:cNvPr>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22AFD71E-1BE0-43D0-9D94-1D0ECA97A65A}"/>
            </a:ext>
          </a:extLst>
        </xdr:cNvPr>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91FB1A77-E3CD-4C1D-A461-7AC91929444B}"/>
            </a:ext>
          </a:extLst>
        </xdr:cNvPr>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1AEEE42A-74A1-4EA7-9404-FC46C9DB4306}"/>
            </a:ext>
          </a:extLst>
        </xdr:cNvPr>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30A0ABD3-D74A-45E7-AFE3-2653B0BE4720}"/>
            </a:ext>
          </a:extLst>
        </xdr:cNvPr>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8EC71E-A762-4E86-95C4-05C6486DC6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CA9D6D-D8E0-4613-9CC0-1695CF23DC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505B3B-C28E-423A-85C6-6EB0377F59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0FF6AC-B5DA-44D8-BED7-8189A31C42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324EDA-63DE-4800-B8F9-7968002E59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71" name="楕円 70">
          <a:extLst>
            <a:ext uri="{FF2B5EF4-FFF2-40B4-BE49-F238E27FC236}">
              <a16:creationId xmlns:a16="http://schemas.microsoft.com/office/drawing/2014/main" id="{EFFEEDEC-E15A-496F-8512-33ABD4B304EA}"/>
            </a:ext>
          </a:extLst>
        </xdr:cNvPr>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40911</xdr:rowOff>
    </xdr:from>
    <xdr:ext cx="405111" cy="259045"/>
    <xdr:sp macro="" textlink="">
      <xdr:nvSpPr>
        <xdr:cNvPr id="72" name="【道路】&#10;有形固定資産減価償却率該当値テキスト">
          <a:extLst>
            <a:ext uri="{FF2B5EF4-FFF2-40B4-BE49-F238E27FC236}">
              <a16:creationId xmlns:a16="http://schemas.microsoft.com/office/drawing/2014/main" id="{5D62A80E-4870-40E6-8D5D-7A14A9166A0E}"/>
            </a:ext>
          </a:extLst>
        </xdr:cNvPr>
        <xdr:cNvSpPr txBox="1"/>
      </xdr:nvSpPr>
      <xdr:spPr>
        <a:xfrm>
          <a:off x="4673600" y="689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3" name="楕円 72">
          <a:extLst>
            <a:ext uri="{FF2B5EF4-FFF2-40B4-BE49-F238E27FC236}">
              <a16:creationId xmlns:a16="http://schemas.microsoft.com/office/drawing/2014/main" id="{334A54FD-4F92-47D7-B7E3-47E6EF708AAC}"/>
            </a:ext>
          </a:extLst>
        </xdr:cNvPr>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xdr:rowOff>
    </xdr:from>
    <xdr:to>
      <xdr:col>24</xdr:col>
      <xdr:colOff>63500</xdr:colOff>
      <xdr:row>41</xdr:row>
      <xdr:rowOff>9906</xdr:rowOff>
    </xdr:to>
    <xdr:cxnSp macro="">
      <xdr:nvCxnSpPr>
        <xdr:cNvPr id="74" name="直線コネクタ 73">
          <a:extLst>
            <a:ext uri="{FF2B5EF4-FFF2-40B4-BE49-F238E27FC236}">
              <a16:creationId xmlns:a16="http://schemas.microsoft.com/office/drawing/2014/main" id="{094DD1B8-8F65-4202-815D-57089C1B2DF3}"/>
            </a:ext>
          </a:extLst>
        </xdr:cNvPr>
        <xdr:cNvCxnSpPr/>
      </xdr:nvCxnSpPr>
      <xdr:spPr>
        <a:xfrm flipV="1">
          <a:off x="3797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146558</xdr:rowOff>
    </xdr:from>
    <xdr:to>
      <xdr:col>15</xdr:col>
      <xdr:colOff>101600</xdr:colOff>
      <xdr:row>41</xdr:row>
      <xdr:rowOff>76708</xdr:rowOff>
    </xdr:to>
    <xdr:sp macro="" textlink="">
      <xdr:nvSpPr>
        <xdr:cNvPr id="75" name="楕円 74">
          <a:extLst>
            <a:ext uri="{FF2B5EF4-FFF2-40B4-BE49-F238E27FC236}">
              <a16:creationId xmlns:a16="http://schemas.microsoft.com/office/drawing/2014/main" id="{5AA2887E-1493-4C0F-A371-85AC1A61862F}"/>
            </a:ext>
          </a:extLst>
        </xdr:cNvPr>
        <xdr:cNvSpPr/>
      </xdr:nvSpPr>
      <xdr:spPr>
        <a:xfrm>
          <a:off x="2857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25908</xdr:rowOff>
    </xdr:to>
    <xdr:cxnSp macro="">
      <xdr:nvCxnSpPr>
        <xdr:cNvPr id="76" name="直線コネクタ 75">
          <a:extLst>
            <a:ext uri="{FF2B5EF4-FFF2-40B4-BE49-F238E27FC236}">
              <a16:creationId xmlns:a16="http://schemas.microsoft.com/office/drawing/2014/main" id="{3666FAE9-F000-42C6-A7B6-521295440E82}"/>
            </a:ext>
          </a:extLst>
        </xdr:cNvPr>
        <xdr:cNvCxnSpPr/>
      </xdr:nvCxnSpPr>
      <xdr:spPr>
        <a:xfrm flipV="1">
          <a:off x="2908300" y="70393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169418</xdr:rowOff>
    </xdr:from>
    <xdr:to>
      <xdr:col>10</xdr:col>
      <xdr:colOff>165100</xdr:colOff>
      <xdr:row>41</xdr:row>
      <xdr:rowOff>99568</xdr:rowOff>
    </xdr:to>
    <xdr:sp macro="" textlink="">
      <xdr:nvSpPr>
        <xdr:cNvPr id="77" name="楕円 76">
          <a:extLst>
            <a:ext uri="{FF2B5EF4-FFF2-40B4-BE49-F238E27FC236}">
              <a16:creationId xmlns:a16="http://schemas.microsoft.com/office/drawing/2014/main" id="{C4FDBE08-4001-45B5-B236-7671C1BB89F8}"/>
            </a:ext>
          </a:extLst>
        </xdr:cNvPr>
        <xdr:cNvSpPr/>
      </xdr:nvSpPr>
      <xdr:spPr>
        <a:xfrm>
          <a:off x="1968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25908</xdr:rowOff>
    </xdr:from>
    <xdr:to>
      <xdr:col>15</xdr:col>
      <xdr:colOff>50800</xdr:colOff>
      <xdr:row>41</xdr:row>
      <xdr:rowOff>48768</xdr:rowOff>
    </xdr:to>
    <xdr:cxnSp macro="">
      <xdr:nvCxnSpPr>
        <xdr:cNvPr id="78" name="直線コネクタ 77">
          <a:extLst>
            <a:ext uri="{FF2B5EF4-FFF2-40B4-BE49-F238E27FC236}">
              <a16:creationId xmlns:a16="http://schemas.microsoft.com/office/drawing/2014/main" id="{2EE24F55-7059-46E2-A780-3635FB5FB984}"/>
            </a:ext>
          </a:extLst>
        </xdr:cNvPr>
        <xdr:cNvCxnSpPr/>
      </xdr:nvCxnSpPr>
      <xdr:spPr>
        <a:xfrm flipV="1">
          <a:off x="2019300" y="70553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25400</xdr:rowOff>
    </xdr:from>
    <xdr:to>
      <xdr:col>6</xdr:col>
      <xdr:colOff>38100</xdr:colOff>
      <xdr:row>41</xdr:row>
      <xdr:rowOff>127000</xdr:rowOff>
    </xdr:to>
    <xdr:sp macro="" textlink="">
      <xdr:nvSpPr>
        <xdr:cNvPr id="79" name="楕円 78">
          <a:extLst>
            <a:ext uri="{FF2B5EF4-FFF2-40B4-BE49-F238E27FC236}">
              <a16:creationId xmlns:a16="http://schemas.microsoft.com/office/drawing/2014/main" id="{C11051E1-7CEE-4657-A2A1-F7FC7B7D73EE}"/>
            </a:ext>
          </a:extLst>
        </xdr:cNvPr>
        <xdr:cNvSpPr/>
      </xdr:nvSpPr>
      <xdr:spPr>
        <a:xfrm>
          <a:off x="107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48768</xdr:rowOff>
    </xdr:from>
    <xdr:to>
      <xdr:col>10</xdr:col>
      <xdr:colOff>114300</xdr:colOff>
      <xdr:row>41</xdr:row>
      <xdr:rowOff>76200</xdr:rowOff>
    </xdr:to>
    <xdr:cxnSp macro="">
      <xdr:nvCxnSpPr>
        <xdr:cNvPr id="80" name="直線コネクタ 79">
          <a:extLst>
            <a:ext uri="{FF2B5EF4-FFF2-40B4-BE49-F238E27FC236}">
              <a16:creationId xmlns:a16="http://schemas.microsoft.com/office/drawing/2014/main" id="{0DCFB2F7-CB31-4B8D-9DB2-90F2430C8291}"/>
            </a:ext>
          </a:extLst>
        </xdr:cNvPr>
        <xdr:cNvCxnSpPr/>
      </xdr:nvCxnSpPr>
      <xdr:spPr>
        <a:xfrm flipV="1">
          <a:off x="1130300" y="70782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a:extLst>
            <a:ext uri="{FF2B5EF4-FFF2-40B4-BE49-F238E27FC236}">
              <a16:creationId xmlns:a16="http://schemas.microsoft.com/office/drawing/2014/main" id="{A17E61FD-A74B-49B7-A496-B15D8B79B181}"/>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a:extLst>
            <a:ext uri="{FF2B5EF4-FFF2-40B4-BE49-F238E27FC236}">
              <a16:creationId xmlns:a16="http://schemas.microsoft.com/office/drawing/2014/main" id="{63C2BF37-FAE1-42DE-BECA-62B37FD829E3}"/>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a:extLst>
            <a:ext uri="{FF2B5EF4-FFF2-40B4-BE49-F238E27FC236}">
              <a16:creationId xmlns:a16="http://schemas.microsoft.com/office/drawing/2014/main" id="{CD62AD71-D6B7-4BC6-AA48-F3E40FFF52CE}"/>
            </a:ext>
          </a:extLst>
        </xdr:cNvPr>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a:extLst>
            <a:ext uri="{FF2B5EF4-FFF2-40B4-BE49-F238E27FC236}">
              <a16:creationId xmlns:a16="http://schemas.microsoft.com/office/drawing/2014/main" id="{7228700A-6035-42A3-AFCB-B4DACF420E7D}"/>
            </a:ext>
          </a:extLst>
        </xdr:cNvPr>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85" name="n_1mainValue【道路】&#10;有形固定資産減価償却率">
          <a:extLst>
            <a:ext uri="{FF2B5EF4-FFF2-40B4-BE49-F238E27FC236}">
              <a16:creationId xmlns:a16="http://schemas.microsoft.com/office/drawing/2014/main" id="{103C2B93-5F99-4B23-AA34-916684D4E98E}"/>
            </a:ext>
          </a:extLst>
        </xdr:cNvPr>
        <xdr:cNvSpPr txBox="1"/>
      </xdr:nvSpPr>
      <xdr:spPr>
        <a:xfrm>
          <a:off x="35820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67835</xdr:rowOff>
    </xdr:from>
    <xdr:ext cx="405111" cy="259045"/>
    <xdr:sp macro="" textlink="">
      <xdr:nvSpPr>
        <xdr:cNvPr id="86" name="n_2mainValue【道路】&#10;有形固定資産減価償却率">
          <a:extLst>
            <a:ext uri="{FF2B5EF4-FFF2-40B4-BE49-F238E27FC236}">
              <a16:creationId xmlns:a16="http://schemas.microsoft.com/office/drawing/2014/main" id="{A3631AE7-4467-4486-A932-98A6FAB9100F}"/>
            </a:ext>
          </a:extLst>
        </xdr:cNvPr>
        <xdr:cNvSpPr txBox="1"/>
      </xdr:nvSpPr>
      <xdr:spPr>
        <a:xfrm>
          <a:off x="2705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029BE3BD-9869-420D-847D-AE6E8E3EB10F}"/>
            </a:ext>
          </a:extLst>
        </xdr:cNvPr>
        <xdr:cNvSpPr txBox="1"/>
      </xdr:nvSpPr>
      <xdr:spPr>
        <a:xfrm>
          <a:off x="1816744" y="712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118127</xdr:rowOff>
    </xdr:from>
    <xdr:ext cx="405111" cy="259045"/>
    <xdr:sp macro="" textlink="">
      <xdr:nvSpPr>
        <xdr:cNvPr id="88" name="n_4mainValue【道路】&#10;有形固定資産減価償却率">
          <a:extLst>
            <a:ext uri="{FF2B5EF4-FFF2-40B4-BE49-F238E27FC236}">
              <a16:creationId xmlns:a16="http://schemas.microsoft.com/office/drawing/2014/main" id="{5619F599-0047-4F0A-A3C0-C6D1FF20323A}"/>
            </a:ext>
          </a:extLst>
        </xdr:cNvPr>
        <xdr:cNvSpPr txBox="1"/>
      </xdr:nvSpPr>
      <xdr:spPr>
        <a:xfrm>
          <a:off x="927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4E280B6-1CBF-4296-A175-9335D3D0A1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BAA88E6-3AAB-4694-A271-A2FDD2E0A5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2A505EC-CD1B-4733-A703-8205F29828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F1163EE-2DF4-49B6-AEB8-1020E9A19D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44F1BD7-70F3-4F76-B5C6-986F3DEFAF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5026D55-C0ED-472C-94E0-1B6EDEE7F5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ED85BBC-EA81-4ACB-A986-5D9E307759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5C105FE-61BB-474C-92A1-2A6CEAC6D4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C5207FB-990B-4B3E-92A4-F7408DB751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E2A7A15-5249-47BA-B265-6AE8294341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22264A09-1515-48D6-8439-7CADE1B0BD5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45886FF2-7355-4B1B-ADB2-ACB2D1912F9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4B53A611-0002-40C2-93B9-9EF8594006A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F8744016-1772-4384-B667-08CD527433D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678183A8-D369-4041-9C9D-7E8F8E2DC64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D1D6C3A8-B676-48CB-997C-33BB50A4281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8EF9554D-789E-4483-9BBA-15F8353D491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154A9070-33B0-40D1-BDC1-1E51E0B7CD8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5657650C-0106-41CA-9E4F-80C3DBF1F05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7B4D6D87-2E69-4DA1-B071-CD8B1D1B214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21CE5920-C02F-4F88-AFBA-E78ABCC8EFC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1D4FADFE-6AE8-44EE-829C-6948E411488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7CB03F34-2660-44E9-8740-2692073E016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DE662F0-D645-4F14-B9E5-44C48DC929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C4875B8-2478-4140-931A-1FB559F31F9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B4E18EF-9E29-4DA8-B9C6-4C4660B3BE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DF59B056-F4F0-467D-965A-38BB7D3F24CF}"/>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36DF3208-D7F7-445F-AB33-171BB0D5172F}"/>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2CC35C2D-9E8F-431D-9520-A5C68A60A551}"/>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A953C0FB-8DD7-4A88-89C3-078A9307FD39}"/>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CC5BD4BA-BFAE-457A-B637-496EC06A231A}"/>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a:extLst>
            <a:ext uri="{FF2B5EF4-FFF2-40B4-BE49-F238E27FC236}">
              <a16:creationId xmlns:a16="http://schemas.microsoft.com/office/drawing/2014/main" id="{751EBB5C-1AD0-4E5F-ACF1-8AD3C1D44707}"/>
            </a:ext>
          </a:extLst>
        </xdr:cNvPr>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8AD79A2B-DB7D-47EB-9527-ED7C6CFD94CB}"/>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E32334B9-65DE-4C48-9110-A6DC66E7B07F}"/>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2935D417-6E43-4C28-BF1E-01F4FAF48668}"/>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5F5BEF9A-B0B7-4751-8DE9-77B321B4301B}"/>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5DFEB9FD-404F-47FD-9656-19840C64F5F7}"/>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1F3A8B-BBF2-46FE-96C4-E8867A21FB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41F23F-6B46-4AC5-A863-19B678F5F7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040DAB-10B7-4B95-9A6E-4253246E0F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820B72-4B61-4936-B280-D40DCE4A5F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7FD377-19D4-43C4-B067-CD6DF34DEE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34217</xdr:rowOff>
    </xdr:from>
    <xdr:to>
      <xdr:col>55</xdr:col>
      <xdr:colOff>50800</xdr:colOff>
      <xdr:row>38</xdr:row>
      <xdr:rowOff>135817</xdr:rowOff>
    </xdr:to>
    <xdr:sp macro="" textlink="">
      <xdr:nvSpPr>
        <xdr:cNvPr id="131" name="楕円 130">
          <a:extLst>
            <a:ext uri="{FF2B5EF4-FFF2-40B4-BE49-F238E27FC236}">
              <a16:creationId xmlns:a16="http://schemas.microsoft.com/office/drawing/2014/main" id="{BE13E5A5-E496-46C5-821E-FB9EDB80BDF0}"/>
            </a:ext>
          </a:extLst>
        </xdr:cNvPr>
        <xdr:cNvSpPr/>
      </xdr:nvSpPr>
      <xdr:spPr>
        <a:xfrm>
          <a:off x="10426700" y="65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12644</xdr:rowOff>
    </xdr:from>
    <xdr:ext cx="469744" cy="259045"/>
    <xdr:sp macro="" textlink="">
      <xdr:nvSpPr>
        <xdr:cNvPr id="132" name="【道路】&#10;一人当たり延長該当値テキスト">
          <a:extLst>
            <a:ext uri="{FF2B5EF4-FFF2-40B4-BE49-F238E27FC236}">
              <a16:creationId xmlns:a16="http://schemas.microsoft.com/office/drawing/2014/main" id="{B80071EC-A206-4994-9959-DF6AEBB8C8D1}"/>
            </a:ext>
          </a:extLst>
        </xdr:cNvPr>
        <xdr:cNvSpPr txBox="1"/>
      </xdr:nvSpPr>
      <xdr:spPr>
        <a:xfrm>
          <a:off x="10515600" y="652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46790</xdr:rowOff>
    </xdr:from>
    <xdr:to>
      <xdr:col>50</xdr:col>
      <xdr:colOff>165100</xdr:colOff>
      <xdr:row>38</xdr:row>
      <xdr:rowOff>148390</xdr:rowOff>
    </xdr:to>
    <xdr:sp macro="" textlink="">
      <xdr:nvSpPr>
        <xdr:cNvPr id="133" name="楕円 132">
          <a:extLst>
            <a:ext uri="{FF2B5EF4-FFF2-40B4-BE49-F238E27FC236}">
              <a16:creationId xmlns:a16="http://schemas.microsoft.com/office/drawing/2014/main" id="{4396FB81-0401-4119-BAC6-30208FE94E6C}"/>
            </a:ext>
          </a:extLst>
        </xdr:cNvPr>
        <xdr:cNvSpPr/>
      </xdr:nvSpPr>
      <xdr:spPr>
        <a:xfrm>
          <a:off x="9588500" y="65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85017</xdr:rowOff>
    </xdr:from>
    <xdr:to>
      <xdr:col>55</xdr:col>
      <xdr:colOff>0</xdr:colOff>
      <xdr:row>38</xdr:row>
      <xdr:rowOff>97590</xdr:rowOff>
    </xdr:to>
    <xdr:cxnSp macro="">
      <xdr:nvCxnSpPr>
        <xdr:cNvPr id="134" name="直線コネクタ 133">
          <a:extLst>
            <a:ext uri="{FF2B5EF4-FFF2-40B4-BE49-F238E27FC236}">
              <a16:creationId xmlns:a16="http://schemas.microsoft.com/office/drawing/2014/main" id="{E1CDD306-B153-4345-890E-A8AE55A6123A}"/>
            </a:ext>
          </a:extLst>
        </xdr:cNvPr>
        <xdr:cNvCxnSpPr/>
      </xdr:nvCxnSpPr>
      <xdr:spPr>
        <a:xfrm flipV="1">
          <a:off x="9639300" y="660011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55935</xdr:rowOff>
    </xdr:from>
    <xdr:to>
      <xdr:col>46</xdr:col>
      <xdr:colOff>38100</xdr:colOff>
      <xdr:row>38</xdr:row>
      <xdr:rowOff>157535</xdr:rowOff>
    </xdr:to>
    <xdr:sp macro="" textlink="">
      <xdr:nvSpPr>
        <xdr:cNvPr id="135" name="楕円 134">
          <a:extLst>
            <a:ext uri="{FF2B5EF4-FFF2-40B4-BE49-F238E27FC236}">
              <a16:creationId xmlns:a16="http://schemas.microsoft.com/office/drawing/2014/main" id="{6D0BBB2A-4D90-4D4D-9578-BD549E91C293}"/>
            </a:ext>
          </a:extLst>
        </xdr:cNvPr>
        <xdr:cNvSpPr/>
      </xdr:nvSpPr>
      <xdr:spPr>
        <a:xfrm>
          <a:off x="8699500" y="65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97590</xdr:rowOff>
    </xdr:from>
    <xdr:to>
      <xdr:col>50</xdr:col>
      <xdr:colOff>114300</xdr:colOff>
      <xdr:row>38</xdr:row>
      <xdr:rowOff>106735</xdr:rowOff>
    </xdr:to>
    <xdr:cxnSp macro="">
      <xdr:nvCxnSpPr>
        <xdr:cNvPr id="136" name="直線コネクタ 135">
          <a:extLst>
            <a:ext uri="{FF2B5EF4-FFF2-40B4-BE49-F238E27FC236}">
              <a16:creationId xmlns:a16="http://schemas.microsoft.com/office/drawing/2014/main" id="{C868FDE3-0731-4C73-B6ED-44526EB4A7FC}"/>
            </a:ext>
          </a:extLst>
        </xdr:cNvPr>
        <xdr:cNvCxnSpPr/>
      </xdr:nvCxnSpPr>
      <xdr:spPr>
        <a:xfrm flipV="1">
          <a:off x="8750300" y="661269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67854</xdr:rowOff>
    </xdr:from>
    <xdr:to>
      <xdr:col>41</xdr:col>
      <xdr:colOff>101600</xdr:colOff>
      <xdr:row>38</xdr:row>
      <xdr:rowOff>169454</xdr:rowOff>
    </xdr:to>
    <xdr:sp macro="" textlink="">
      <xdr:nvSpPr>
        <xdr:cNvPr id="137" name="楕円 136">
          <a:extLst>
            <a:ext uri="{FF2B5EF4-FFF2-40B4-BE49-F238E27FC236}">
              <a16:creationId xmlns:a16="http://schemas.microsoft.com/office/drawing/2014/main" id="{82FC11EC-40D2-4E25-9683-E19ED65B6ABC}"/>
            </a:ext>
          </a:extLst>
        </xdr:cNvPr>
        <xdr:cNvSpPr/>
      </xdr:nvSpPr>
      <xdr:spPr>
        <a:xfrm>
          <a:off x="781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106735</xdr:rowOff>
    </xdr:from>
    <xdr:to>
      <xdr:col>45</xdr:col>
      <xdr:colOff>177800</xdr:colOff>
      <xdr:row>38</xdr:row>
      <xdr:rowOff>118654</xdr:rowOff>
    </xdr:to>
    <xdr:cxnSp macro="">
      <xdr:nvCxnSpPr>
        <xdr:cNvPr id="138" name="直線コネクタ 137">
          <a:extLst>
            <a:ext uri="{FF2B5EF4-FFF2-40B4-BE49-F238E27FC236}">
              <a16:creationId xmlns:a16="http://schemas.microsoft.com/office/drawing/2014/main" id="{245BA3C5-572F-4282-ABE2-045B2C6B56FF}"/>
            </a:ext>
          </a:extLst>
        </xdr:cNvPr>
        <xdr:cNvCxnSpPr/>
      </xdr:nvCxnSpPr>
      <xdr:spPr>
        <a:xfrm flipV="1">
          <a:off x="7861300" y="6621835"/>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79284</xdr:rowOff>
    </xdr:from>
    <xdr:to>
      <xdr:col>36</xdr:col>
      <xdr:colOff>165100</xdr:colOff>
      <xdr:row>39</xdr:row>
      <xdr:rowOff>9434</xdr:rowOff>
    </xdr:to>
    <xdr:sp macro="" textlink="">
      <xdr:nvSpPr>
        <xdr:cNvPr id="139" name="楕円 138">
          <a:extLst>
            <a:ext uri="{FF2B5EF4-FFF2-40B4-BE49-F238E27FC236}">
              <a16:creationId xmlns:a16="http://schemas.microsoft.com/office/drawing/2014/main" id="{ADDC7FC5-DF5A-4927-8493-51BD2FD1C040}"/>
            </a:ext>
          </a:extLst>
        </xdr:cNvPr>
        <xdr:cNvSpPr/>
      </xdr:nvSpPr>
      <xdr:spPr>
        <a:xfrm>
          <a:off x="692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118654</xdr:rowOff>
    </xdr:from>
    <xdr:to>
      <xdr:col>41</xdr:col>
      <xdr:colOff>50800</xdr:colOff>
      <xdr:row>38</xdr:row>
      <xdr:rowOff>130084</xdr:rowOff>
    </xdr:to>
    <xdr:cxnSp macro="">
      <xdr:nvCxnSpPr>
        <xdr:cNvPr id="140" name="直線コネクタ 139">
          <a:extLst>
            <a:ext uri="{FF2B5EF4-FFF2-40B4-BE49-F238E27FC236}">
              <a16:creationId xmlns:a16="http://schemas.microsoft.com/office/drawing/2014/main" id="{09A1573D-EB3A-44CC-B274-70AE052B990E}"/>
            </a:ext>
          </a:extLst>
        </xdr:cNvPr>
        <xdr:cNvCxnSpPr/>
      </xdr:nvCxnSpPr>
      <xdr:spPr>
        <a:xfrm flipV="1">
          <a:off x="6972300" y="6633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a:extLst>
            <a:ext uri="{FF2B5EF4-FFF2-40B4-BE49-F238E27FC236}">
              <a16:creationId xmlns:a16="http://schemas.microsoft.com/office/drawing/2014/main" id="{49C95E9F-FE04-44E5-A5BA-E88721D7CDA0}"/>
            </a:ext>
          </a:extLst>
        </xdr:cNvPr>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a:extLst>
            <a:ext uri="{FF2B5EF4-FFF2-40B4-BE49-F238E27FC236}">
              <a16:creationId xmlns:a16="http://schemas.microsoft.com/office/drawing/2014/main" id="{40BADC47-0A34-4E72-BC98-0CC6CE802B2F}"/>
            </a:ext>
          </a:extLst>
        </xdr:cNvPr>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a:extLst>
            <a:ext uri="{FF2B5EF4-FFF2-40B4-BE49-F238E27FC236}">
              <a16:creationId xmlns:a16="http://schemas.microsoft.com/office/drawing/2014/main" id="{2C939129-7D7E-452F-BE4B-E21CAC8AA673}"/>
            </a:ext>
          </a:extLst>
        </xdr:cNvPr>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a:extLst>
            <a:ext uri="{FF2B5EF4-FFF2-40B4-BE49-F238E27FC236}">
              <a16:creationId xmlns:a16="http://schemas.microsoft.com/office/drawing/2014/main" id="{502F8D45-E5E0-4112-91CD-B57EB53AF5AC}"/>
            </a:ext>
          </a:extLst>
        </xdr:cNvPr>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139517</xdr:rowOff>
    </xdr:from>
    <xdr:ext cx="469744" cy="259045"/>
    <xdr:sp macro="" textlink="">
      <xdr:nvSpPr>
        <xdr:cNvPr id="145" name="n_1mainValue【道路】&#10;一人当たり延長">
          <a:extLst>
            <a:ext uri="{FF2B5EF4-FFF2-40B4-BE49-F238E27FC236}">
              <a16:creationId xmlns:a16="http://schemas.microsoft.com/office/drawing/2014/main" id="{6245F6E9-9E4C-4EE2-B42E-AB77CE0FE6E2}"/>
            </a:ext>
          </a:extLst>
        </xdr:cNvPr>
        <xdr:cNvSpPr txBox="1"/>
      </xdr:nvSpPr>
      <xdr:spPr>
        <a:xfrm>
          <a:off x="9391727" y="665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148662</xdr:rowOff>
    </xdr:from>
    <xdr:ext cx="469744" cy="259045"/>
    <xdr:sp macro="" textlink="">
      <xdr:nvSpPr>
        <xdr:cNvPr id="146" name="n_2mainValue【道路】&#10;一人当たり延長">
          <a:extLst>
            <a:ext uri="{FF2B5EF4-FFF2-40B4-BE49-F238E27FC236}">
              <a16:creationId xmlns:a16="http://schemas.microsoft.com/office/drawing/2014/main" id="{E1C63A99-B55F-4A68-911A-9DAAFE2FFA63}"/>
            </a:ext>
          </a:extLst>
        </xdr:cNvPr>
        <xdr:cNvSpPr txBox="1"/>
      </xdr:nvSpPr>
      <xdr:spPr>
        <a:xfrm>
          <a:off x="8515427" y="66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160581</xdr:rowOff>
    </xdr:from>
    <xdr:ext cx="469744" cy="259045"/>
    <xdr:sp macro="" textlink="">
      <xdr:nvSpPr>
        <xdr:cNvPr id="147" name="n_3mainValue【道路】&#10;一人当たり延長">
          <a:extLst>
            <a:ext uri="{FF2B5EF4-FFF2-40B4-BE49-F238E27FC236}">
              <a16:creationId xmlns:a16="http://schemas.microsoft.com/office/drawing/2014/main" id="{84A56217-3ED7-4542-9308-3DDC7866361D}"/>
            </a:ext>
          </a:extLst>
        </xdr:cNvPr>
        <xdr:cNvSpPr txBox="1"/>
      </xdr:nvSpPr>
      <xdr:spPr>
        <a:xfrm>
          <a:off x="7626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561</xdr:rowOff>
    </xdr:from>
    <xdr:ext cx="469744" cy="259045"/>
    <xdr:sp macro="" textlink="">
      <xdr:nvSpPr>
        <xdr:cNvPr id="148" name="n_4mainValue【道路】&#10;一人当たり延長">
          <a:extLst>
            <a:ext uri="{FF2B5EF4-FFF2-40B4-BE49-F238E27FC236}">
              <a16:creationId xmlns:a16="http://schemas.microsoft.com/office/drawing/2014/main" id="{3CC87AEA-2874-4B17-B4E3-8F8B52A32570}"/>
            </a:ext>
          </a:extLst>
        </xdr:cNvPr>
        <xdr:cNvSpPr txBox="1"/>
      </xdr:nvSpPr>
      <xdr:spPr>
        <a:xfrm>
          <a:off x="6737427" y="668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CAF5E4-D7A4-4497-8C9F-FB7FCAD2BC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48DC63-0030-4FCE-9F5D-EDE1225017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EACBCDD-892F-4698-BFF3-2F927D930A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541FC74-5FC4-4DAC-AE2F-972D1058AD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7A2877C-9FCB-46DD-8F0A-940DA664EB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0A8A366-3DAD-4390-A6BF-3140827CCE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C1806C1-BA42-4BD3-B3CA-A10C70D488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D314697-E57A-4D3F-A291-0932F4D1B6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D5094A2-64AE-4753-ABB7-287AB20998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5BDF31D-D01B-4695-8415-1D3388D74B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DCD3204-204A-425B-96F6-F2EAC56B437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CDDFA32-B5BA-4C66-8592-0C51A24135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3182FF1F-F930-482B-9C40-80B19448ADD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1CB6E29-6298-4599-A164-46DB9755BEF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058FDFB-9DB1-4ADD-9B42-42E94AA9964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6FF5259-6C5B-4BDD-94B0-6F0719FD13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60B4A64-1ED2-4F9C-8960-7AE36D2642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C333CE0-FDB7-407E-96A3-756161BAF1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BC4B414-506D-4E86-957E-CA66D04097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A8DE48F-E40C-4E91-902D-B7A04FAB70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80E3C4D-0FD2-4891-861D-B393973556C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DF1F519-89D7-45C3-8383-7F5778199C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AEE17ECB-3EB9-4598-B454-E8D0BB992BD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DEA3AE0-B0F0-4B0E-8FB5-9DC71A4110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F8069660-702B-4CCC-AF56-157DE8E93C20}"/>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763813A-AEAD-4B3E-B4F4-8E29C957FF8A}"/>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59A70CCD-1E7C-4234-BBD9-CA272DFE3E55}"/>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6FF7C2C1-A9C4-484E-98F2-4A199159B545}"/>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ADBAD6AD-FCB1-4E42-B7FF-C092E13AA095}"/>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39CBC22-DDBD-4615-B910-A5DFDF1EDF8B}"/>
            </a:ext>
          </a:extLst>
        </xdr:cNvPr>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513A648D-A25B-4349-AF50-65E222233013}"/>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895F612C-A9C2-4748-B5FF-14FD1F0CF143}"/>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27E947A4-B05F-4AB8-83C7-194B8D1D1669}"/>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9C38F952-1552-48AF-9B3A-57382094C3BE}"/>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E8B85855-331D-4FC6-AB46-B12875D708B6}"/>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704BCE-A0DF-4194-BBBD-D1796C767A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6C9651-966D-486E-92FC-7718DFE13F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E3BBD9-C212-4521-9E82-AD4DCEE021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AF4C61-0A15-414E-A567-E321D17612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655D0BC-8CDA-4974-9A1D-BD63150AD5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9" name="楕円 188">
          <a:extLst>
            <a:ext uri="{FF2B5EF4-FFF2-40B4-BE49-F238E27FC236}">
              <a16:creationId xmlns:a16="http://schemas.microsoft.com/office/drawing/2014/main" id="{D2BB81ED-26E5-4D05-811F-AFF440938AA9}"/>
            </a:ext>
          </a:extLst>
        </xdr:cNvPr>
        <xdr:cNvSpPr/>
      </xdr:nvSpPr>
      <xdr:spPr>
        <a:xfrm>
          <a:off x="4584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142257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21A5EDE-5BB9-4B1F-A4D6-F20A6C1FAA2A}"/>
            </a:ext>
          </a:extLst>
        </xdr:cNvPr>
        <xdr:cNvSpPr txBox="1"/>
      </xdr:nvSpPr>
      <xdr:spPr>
        <a:xfrm>
          <a:off x="4673600"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91" name="楕円 190">
          <a:extLst>
            <a:ext uri="{FF2B5EF4-FFF2-40B4-BE49-F238E27FC236}">
              <a16:creationId xmlns:a16="http://schemas.microsoft.com/office/drawing/2014/main" id="{EE0AE2F3-49F8-4895-9808-13ADCB94A572}"/>
            </a:ext>
          </a:extLst>
        </xdr:cNvPr>
        <xdr:cNvSpPr/>
      </xdr:nvSpPr>
      <xdr:spPr>
        <a:xfrm>
          <a:off x="3746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72390</xdr:rowOff>
    </xdr:from>
    <xdr:to>
      <xdr:col>24</xdr:col>
      <xdr:colOff>63500</xdr:colOff>
      <xdr:row>62</xdr:row>
      <xdr:rowOff>106680</xdr:rowOff>
    </xdr:to>
    <xdr:cxnSp macro="">
      <xdr:nvCxnSpPr>
        <xdr:cNvPr id="192" name="直線コネクタ 191">
          <a:extLst>
            <a:ext uri="{FF2B5EF4-FFF2-40B4-BE49-F238E27FC236}">
              <a16:creationId xmlns:a16="http://schemas.microsoft.com/office/drawing/2014/main" id="{60A39AB1-5511-44AF-AD0E-0F7422A68833}"/>
            </a:ext>
          </a:extLst>
        </xdr:cNvPr>
        <xdr:cNvCxnSpPr/>
      </xdr:nvCxnSpPr>
      <xdr:spPr>
        <a:xfrm>
          <a:off x="3797300" y="10702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3" name="楕円 192">
          <a:extLst>
            <a:ext uri="{FF2B5EF4-FFF2-40B4-BE49-F238E27FC236}">
              <a16:creationId xmlns:a16="http://schemas.microsoft.com/office/drawing/2014/main" id="{4B83DC8A-11DB-4C76-B233-78DD6CECF9A5}"/>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72390</xdr:rowOff>
    </xdr:to>
    <xdr:cxnSp macro="">
      <xdr:nvCxnSpPr>
        <xdr:cNvPr id="194" name="直線コネクタ 193">
          <a:extLst>
            <a:ext uri="{FF2B5EF4-FFF2-40B4-BE49-F238E27FC236}">
              <a16:creationId xmlns:a16="http://schemas.microsoft.com/office/drawing/2014/main" id="{A8446BCD-96C2-4CDC-BCD0-A0437530D202}"/>
            </a:ext>
          </a:extLst>
        </xdr:cNvPr>
        <xdr:cNvCxnSpPr/>
      </xdr:nvCxnSpPr>
      <xdr:spPr>
        <a:xfrm>
          <a:off x="2908300" y="106413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67310</xdr:rowOff>
    </xdr:from>
    <xdr:to>
      <xdr:col>10</xdr:col>
      <xdr:colOff>165100</xdr:colOff>
      <xdr:row>61</xdr:row>
      <xdr:rowOff>168910</xdr:rowOff>
    </xdr:to>
    <xdr:sp macro="" textlink="">
      <xdr:nvSpPr>
        <xdr:cNvPr id="195" name="楕円 194">
          <a:extLst>
            <a:ext uri="{FF2B5EF4-FFF2-40B4-BE49-F238E27FC236}">
              <a16:creationId xmlns:a16="http://schemas.microsoft.com/office/drawing/2014/main" id="{F102445E-FB69-4343-B93B-6DF0E067CC7A}"/>
            </a:ext>
          </a:extLst>
        </xdr:cNvPr>
        <xdr:cNvSpPr/>
      </xdr:nvSpPr>
      <xdr:spPr>
        <a:xfrm>
          <a:off x="196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118110</xdr:rowOff>
    </xdr:from>
    <xdr:to>
      <xdr:col>15</xdr:col>
      <xdr:colOff>50800</xdr:colOff>
      <xdr:row>62</xdr:row>
      <xdr:rowOff>11430</xdr:rowOff>
    </xdr:to>
    <xdr:cxnSp macro="">
      <xdr:nvCxnSpPr>
        <xdr:cNvPr id="196" name="直線コネクタ 195">
          <a:extLst>
            <a:ext uri="{FF2B5EF4-FFF2-40B4-BE49-F238E27FC236}">
              <a16:creationId xmlns:a16="http://schemas.microsoft.com/office/drawing/2014/main" id="{32F23EC0-5C98-451B-AB9C-0CC4731AF693}"/>
            </a:ext>
          </a:extLst>
        </xdr:cNvPr>
        <xdr:cNvCxnSpPr/>
      </xdr:nvCxnSpPr>
      <xdr:spPr>
        <a:xfrm>
          <a:off x="2019300" y="105765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7" name="楕円 196">
          <a:extLst>
            <a:ext uri="{FF2B5EF4-FFF2-40B4-BE49-F238E27FC236}">
              <a16:creationId xmlns:a16="http://schemas.microsoft.com/office/drawing/2014/main" id="{AC2DA5AB-93D8-40DE-BD9C-A25B0079BF60}"/>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118110</xdr:rowOff>
    </xdr:to>
    <xdr:cxnSp macro="">
      <xdr:nvCxnSpPr>
        <xdr:cNvPr id="198" name="直線コネクタ 197">
          <a:extLst>
            <a:ext uri="{FF2B5EF4-FFF2-40B4-BE49-F238E27FC236}">
              <a16:creationId xmlns:a16="http://schemas.microsoft.com/office/drawing/2014/main" id="{9FFBA22F-C41B-49C0-B8A3-F6ED4F65F86C}"/>
            </a:ext>
          </a:extLst>
        </xdr:cNvPr>
        <xdr:cNvCxnSpPr/>
      </xdr:nvCxnSpPr>
      <xdr:spPr>
        <a:xfrm>
          <a:off x="1130300" y="10515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C345D94-4FE7-435E-8BE3-2B5FE89AF543}"/>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480AE6C-C89B-484D-BD6F-27E7F287C6A9}"/>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CE95DD1-11FB-420B-8396-9BCAA92807DB}"/>
            </a:ext>
          </a:extLst>
        </xdr:cNvPr>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6E7C731-C737-49C8-B7C3-9191C058B113}"/>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4B1430E-96DB-4344-AF9F-4CC091DEF4D1}"/>
            </a:ext>
          </a:extLst>
        </xdr:cNvPr>
        <xdr:cNvSpPr txBox="1"/>
      </xdr:nvSpPr>
      <xdr:spPr>
        <a:xfrm>
          <a:off x="3582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C16305B-FAE9-41FA-92A1-6E855F131164}"/>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160037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3754EA5-FB42-49D8-A5C5-D95CF445C270}"/>
            </a:ext>
          </a:extLst>
        </xdr:cNvPr>
        <xdr:cNvSpPr txBox="1"/>
      </xdr:nvSpPr>
      <xdr:spPr>
        <a:xfrm>
          <a:off x="1816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BE38DFD-5F7D-4DE8-8E2E-C60443C10206}"/>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EBE9BDF-A7AE-476E-BE55-69CFCA12A8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FCD9324-781D-49FF-B4C6-7806B5309B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AFF45D6-A0D5-41B1-B715-D097FE2978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D390225-6D0D-4964-88AB-9BEE6EC828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D6C6CFB-9F38-4770-B6FD-196E76F166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442D510-B84F-4CA2-9F53-0139C3195B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92C2729-1667-4C81-8700-AB72505AE3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A7BD887-6FC0-48EF-BE33-94FC476AB7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471F358-8089-4B82-82DC-271E692618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EC5543-0506-409E-BD52-6312AA89D7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6F1E9FF-3179-4C80-B0E1-A46ECB283A6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4A2CBFD-BFD1-4EBB-A81E-AF2B6BD107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D4B9168-5A98-469E-9271-0F46EB8902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AC5D9B3-1B8F-459F-9D91-D39611FDA0E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DA64028-9102-42B1-BA60-D059CC92B7C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CD4AA6D1-7580-4978-93BA-38599594873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E42F4D7-50E9-460B-82EB-C44D8CD994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9ADC744-E9AE-4086-8678-EF0E4FE11A1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3F66262-44A8-4F76-BA45-976C06273C4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35620A3B-43B3-4ECA-991D-7C9806E95F3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2B5BFAA-2577-4901-9D47-0AF1BC0925B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979C0CBA-5AFB-40C6-AE45-3077A31F548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BE5B950-C8C1-4C00-BF78-9408BA6E55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EB3B51A4-B62E-4A03-9C1D-C157565F30A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F4AAA16-AC01-48B1-9C6A-0BA8B5B555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D74C090E-06FF-4F51-81BB-78A5A168FB30}"/>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8A4C444F-518E-493E-83E0-BF75252336D0}"/>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08BE05CF-D22C-4581-8659-BFA26ECCF949}"/>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B1A46477-1E5A-4416-9587-2D8528E2FEB2}"/>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83FCCF95-C3FA-4BE5-9818-75EDA85DCCD6}"/>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2B7C799-C52B-45F3-8682-3739B30D0BD9}"/>
            </a:ext>
          </a:extLst>
        </xdr:cNvPr>
        <xdr:cNvSpPr txBox="1"/>
      </xdr:nvSpPr>
      <xdr:spPr>
        <a:xfrm>
          <a:off x="10515600" y="1041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289CA415-1172-4F3A-9054-E2DA98004153}"/>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2C0E0070-0176-4783-B298-647142977782}"/>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42431FD5-27AA-456E-B48C-F32325AC198C}"/>
            </a:ext>
          </a:extLst>
        </xdr:cNvPr>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A8B250D6-0BAB-48A9-AE39-950BD2105A94}"/>
            </a:ext>
          </a:extLst>
        </xdr:cNvPr>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D37C82D1-4567-4DAB-9C5A-E6C0274CC59C}"/>
            </a:ext>
          </a:extLst>
        </xdr:cNvPr>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16190A-CD3C-48DE-8F5B-8D335E192E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6C53C8-21E0-461C-8AC9-9454BCDF28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FB37A51-9612-4D60-901C-8163060A44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F7DAD80-EB69-438C-92CD-7F618E9FB3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370295D-9E60-40CD-91B5-851C5C886B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94753</xdr:rowOff>
    </xdr:from>
    <xdr:to>
      <xdr:col>55</xdr:col>
      <xdr:colOff>50800</xdr:colOff>
      <xdr:row>61</xdr:row>
      <xdr:rowOff>24903</xdr:rowOff>
    </xdr:to>
    <xdr:sp macro="" textlink="">
      <xdr:nvSpPr>
        <xdr:cNvPr id="248" name="楕円 247">
          <a:extLst>
            <a:ext uri="{FF2B5EF4-FFF2-40B4-BE49-F238E27FC236}">
              <a16:creationId xmlns:a16="http://schemas.microsoft.com/office/drawing/2014/main" id="{DCFC8BF7-28EE-4305-97F4-FA7FA8C5C781}"/>
            </a:ext>
          </a:extLst>
        </xdr:cNvPr>
        <xdr:cNvSpPr/>
      </xdr:nvSpPr>
      <xdr:spPr>
        <a:xfrm>
          <a:off x="10426700" y="103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117630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20BC336-5952-4803-8007-F579CF66548C}"/>
            </a:ext>
          </a:extLst>
        </xdr:cNvPr>
        <xdr:cNvSpPr txBox="1"/>
      </xdr:nvSpPr>
      <xdr:spPr>
        <a:xfrm>
          <a:off x="10515600" y="102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104583</xdr:rowOff>
    </xdr:from>
    <xdr:to>
      <xdr:col>50</xdr:col>
      <xdr:colOff>165100</xdr:colOff>
      <xdr:row>61</xdr:row>
      <xdr:rowOff>34733</xdr:rowOff>
    </xdr:to>
    <xdr:sp macro="" textlink="">
      <xdr:nvSpPr>
        <xdr:cNvPr id="250" name="楕円 249">
          <a:extLst>
            <a:ext uri="{FF2B5EF4-FFF2-40B4-BE49-F238E27FC236}">
              <a16:creationId xmlns:a16="http://schemas.microsoft.com/office/drawing/2014/main" id="{FE541BAB-D755-431D-AFC0-11294A1807A7}"/>
            </a:ext>
          </a:extLst>
        </xdr:cNvPr>
        <xdr:cNvSpPr/>
      </xdr:nvSpPr>
      <xdr:spPr>
        <a:xfrm>
          <a:off x="9588500" y="103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145553</xdr:rowOff>
    </xdr:from>
    <xdr:to>
      <xdr:col>55</xdr:col>
      <xdr:colOff>0</xdr:colOff>
      <xdr:row>60</xdr:row>
      <xdr:rowOff>155383</xdr:rowOff>
    </xdr:to>
    <xdr:cxnSp macro="">
      <xdr:nvCxnSpPr>
        <xdr:cNvPr id="251" name="直線コネクタ 250">
          <a:extLst>
            <a:ext uri="{FF2B5EF4-FFF2-40B4-BE49-F238E27FC236}">
              <a16:creationId xmlns:a16="http://schemas.microsoft.com/office/drawing/2014/main" id="{9D3FC4ED-2C62-4E7C-85FF-2551C42A75E7}"/>
            </a:ext>
          </a:extLst>
        </xdr:cNvPr>
        <xdr:cNvCxnSpPr/>
      </xdr:nvCxnSpPr>
      <xdr:spPr>
        <a:xfrm flipV="1">
          <a:off x="9639300" y="1043255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106696</xdr:rowOff>
    </xdr:from>
    <xdr:to>
      <xdr:col>46</xdr:col>
      <xdr:colOff>38100</xdr:colOff>
      <xdr:row>61</xdr:row>
      <xdr:rowOff>36846</xdr:rowOff>
    </xdr:to>
    <xdr:sp macro="" textlink="">
      <xdr:nvSpPr>
        <xdr:cNvPr id="252" name="楕円 251">
          <a:extLst>
            <a:ext uri="{FF2B5EF4-FFF2-40B4-BE49-F238E27FC236}">
              <a16:creationId xmlns:a16="http://schemas.microsoft.com/office/drawing/2014/main" id="{3556A099-C880-4EB7-8040-E4F222BCBD49}"/>
            </a:ext>
          </a:extLst>
        </xdr:cNvPr>
        <xdr:cNvSpPr/>
      </xdr:nvSpPr>
      <xdr:spPr>
        <a:xfrm>
          <a:off x="8699500" y="103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155383</xdr:rowOff>
    </xdr:from>
    <xdr:to>
      <xdr:col>50</xdr:col>
      <xdr:colOff>114300</xdr:colOff>
      <xdr:row>60</xdr:row>
      <xdr:rowOff>157496</xdr:rowOff>
    </xdr:to>
    <xdr:cxnSp macro="">
      <xdr:nvCxnSpPr>
        <xdr:cNvPr id="253" name="直線コネクタ 252">
          <a:extLst>
            <a:ext uri="{FF2B5EF4-FFF2-40B4-BE49-F238E27FC236}">
              <a16:creationId xmlns:a16="http://schemas.microsoft.com/office/drawing/2014/main" id="{17C3E55F-2C3C-4B25-804D-6EF029E6EDD6}"/>
            </a:ext>
          </a:extLst>
        </xdr:cNvPr>
        <xdr:cNvCxnSpPr/>
      </xdr:nvCxnSpPr>
      <xdr:spPr>
        <a:xfrm flipV="1">
          <a:off x="8750300" y="10442383"/>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106728</xdr:rowOff>
    </xdr:from>
    <xdr:to>
      <xdr:col>41</xdr:col>
      <xdr:colOff>101600</xdr:colOff>
      <xdr:row>61</xdr:row>
      <xdr:rowOff>36878</xdr:rowOff>
    </xdr:to>
    <xdr:sp macro="" textlink="">
      <xdr:nvSpPr>
        <xdr:cNvPr id="254" name="楕円 253">
          <a:extLst>
            <a:ext uri="{FF2B5EF4-FFF2-40B4-BE49-F238E27FC236}">
              <a16:creationId xmlns:a16="http://schemas.microsoft.com/office/drawing/2014/main" id="{DA6C2C34-DF52-418D-BDBB-4E526EF93C46}"/>
            </a:ext>
          </a:extLst>
        </xdr:cNvPr>
        <xdr:cNvSpPr/>
      </xdr:nvSpPr>
      <xdr:spPr>
        <a:xfrm>
          <a:off x="7810500" y="103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157496</xdr:rowOff>
    </xdr:from>
    <xdr:to>
      <xdr:col>45</xdr:col>
      <xdr:colOff>177800</xdr:colOff>
      <xdr:row>60</xdr:row>
      <xdr:rowOff>157528</xdr:rowOff>
    </xdr:to>
    <xdr:cxnSp macro="">
      <xdr:nvCxnSpPr>
        <xdr:cNvPr id="255" name="直線コネクタ 254">
          <a:extLst>
            <a:ext uri="{FF2B5EF4-FFF2-40B4-BE49-F238E27FC236}">
              <a16:creationId xmlns:a16="http://schemas.microsoft.com/office/drawing/2014/main" id="{81CF962A-B700-49CB-8805-8340BDD3B456}"/>
            </a:ext>
          </a:extLst>
        </xdr:cNvPr>
        <xdr:cNvCxnSpPr/>
      </xdr:nvCxnSpPr>
      <xdr:spPr>
        <a:xfrm flipV="1">
          <a:off x="7861300" y="104444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108303</xdr:rowOff>
    </xdr:from>
    <xdr:to>
      <xdr:col>36</xdr:col>
      <xdr:colOff>165100</xdr:colOff>
      <xdr:row>61</xdr:row>
      <xdr:rowOff>38453</xdr:rowOff>
    </xdr:to>
    <xdr:sp macro="" textlink="">
      <xdr:nvSpPr>
        <xdr:cNvPr id="256" name="楕円 255">
          <a:extLst>
            <a:ext uri="{FF2B5EF4-FFF2-40B4-BE49-F238E27FC236}">
              <a16:creationId xmlns:a16="http://schemas.microsoft.com/office/drawing/2014/main" id="{925C13BC-6872-4034-A992-51DC806D096E}"/>
            </a:ext>
          </a:extLst>
        </xdr:cNvPr>
        <xdr:cNvSpPr/>
      </xdr:nvSpPr>
      <xdr:spPr>
        <a:xfrm>
          <a:off x="6921500" y="103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157528</xdr:rowOff>
    </xdr:from>
    <xdr:to>
      <xdr:col>41</xdr:col>
      <xdr:colOff>50800</xdr:colOff>
      <xdr:row>60</xdr:row>
      <xdr:rowOff>159103</xdr:rowOff>
    </xdr:to>
    <xdr:cxnSp macro="">
      <xdr:nvCxnSpPr>
        <xdr:cNvPr id="257" name="直線コネクタ 256">
          <a:extLst>
            <a:ext uri="{FF2B5EF4-FFF2-40B4-BE49-F238E27FC236}">
              <a16:creationId xmlns:a16="http://schemas.microsoft.com/office/drawing/2014/main" id="{6416E586-81F4-4A29-9AFB-D97D99D5F7EB}"/>
            </a:ext>
          </a:extLst>
        </xdr:cNvPr>
        <xdr:cNvCxnSpPr/>
      </xdr:nvCxnSpPr>
      <xdr:spPr>
        <a:xfrm flipV="1">
          <a:off x="6972300" y="10444528"/>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F8ACE52B-9507-48F8-AC01-3FDC02CDEBF0}"/>
            </a:ext>
          </a:extLst>
        </xdr:cNvPr>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8A49C3C-1B47-4573-8B98-9FEED328697E}"/>
            </a:ext>
          </a:extLst>
        </xdr:cNvPr>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35C423C-932D-423D-A82A-967C42FD3391}"/>
            </a:ext>
          </a:extLst>
        </xdr:cNvPr>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F71BDAD-F2EB-443A-AE4A-2ADC5A473E1C}"/>
            </a:ext>
          </a:extLst>
        </xdr:cNvPr>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25860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4E7C2FCE-2AD6-4771-82DA-D3DA06868F3E}"/>
            </a:ext>
          </a:extLst>
        </xdr:cNvPr>
        <xdr:cNvSpPr txBox="1"/>
      </xdr:nvSpPr>
      <xdr:spPr>
        <a:xfrm>
          <a:off x="9327095" y="1048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27973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2E744822-3C93-4C8C-B53E-5852C4C0764D}"/>
            </a:ext>
          </a:extLst>
        </xdr:cNvPr>
        <xdr:cNvSpPr txBox="1"/>
      </xdr:nvSpPr>
      <xdr:spPr>
        <a:xfrm>
          <a:off x="8450795" y="1048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28005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EA875CF-BA57-4DCD-9799-EA5E433FB5A3}"/>
            </a:ext>
          </a:extLst>
        </xdr:cNvPr>
        <xdr:cNvSpPr txBox="1"/>
      </xdr:nvSpPr>
      <xdr:spPr>
        <a:xfrm>
          <a:off x="7561795" y="1048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29580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9D3EBC8-1D65-468D-A8A1-3F3FF08F0981}"/>
            </a:ext>
          </a:extLst>
        </xdr:cNvPr>
        <xdr:cNvSpPr txBox="1"/>
      </xdr:nvSpPr>
      <xdr:spPr>
        <a:xfrm>
          <a:off x="6672795" y="104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FF50DFE-A1E7-4AF9-A18E-40BDE850C6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98D02C7-A309-43DC-8959-F2CE3F74C8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6B703AD-0D7B-4A1E-A341-A253A8D8F7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FD1089D-4211-4FEA-9CA7-A8065BFAF6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17549A4-EE41-4709-B5B3-A695410FB2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628F50B-2028-492B-A3C4-46B769A4A4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A81D158-C09B-40B8-BEEC-C13B8B0B8C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22C1F00-C0D3-4119-86D7-9A158BAEF6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E1D404A-8078-4F24-BEA1-C103E222D7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7BD1A17-8C3F-4DCB-AA8D-4C90D76503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DDA17A9-C44F-4B49-9B97-63A6F93D3E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2441BFA3-2F45-4D9F-B144-3F7E472E8C7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2A6510CD-5AC9-4B39-A614-E38DD8389D2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5F18343A-D8BA-447F-B62C-C347619C07F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63D2D6A7-367D-497C-8AB3-25569DBAA04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BA34063A-3332-414C-9222-455882929E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5CFBDA53-F4BD-4F54-AD1F-BEA227E507B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A01E8AF8-D8A4-4878-BD01-FDA63DF8141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A7AC143A-C3D0-4443-8A55-32AA37F2EA8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3CC074D-1448-48C3-A41A-46BF2AC80C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EBF35E40-C515-4E98-847F-54DB5AEBEC0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1F577B0-FDF1-4286-BCD7-4D122E302F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49664908-43F6-430B-AB56-1BDEEA6919BB}"/>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D5DFBB2-5D36-44AE-BC6A-21C0C6BC8790}"/>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96A03136-F9B2-4D3F-86BB-7D5C7B7B5B4B}"/>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77A6E6D-9FBA-4D17-B47B-5722A692D373}"/>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59D3017F-5A11-4CD2-B4DD-121C75316C8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C7AAEC5-AC51-4C49-8700-AC866963D47F}"/>
            </a:ext>
          </a:extLst>
        </xdr:cNvPr>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7FC5D632-E440-47B9-9771-401054359B78}"/>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4C25BB48-BE6E-422B-B959-124125C25FEE}"/>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a:extLst>
            <a:ext uri="{FF2B5EF4-FFF2-40B4-BE49-F238E27FC236}">
              <a16:creationId xmlns:a16="http://schemas.microsoft.com/office/drawing/2014/main" id="{ABF3935D-0CDE-4645-AE09-57518CAB2B48}"/>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a:extLst>
            <a:ext uri="{FF2B5EF4-FFF2-40B4-BE49-F238E27FC236}">
              <a16:creationId xmlns:a16="http://schemas.microsoft.com/office/drawing/2014/main" id="{F39B892C-B8CD-4B44-B43D-46733E553F67}"/>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a:extLst>
            <a:ext uri="{FF2B5EF4-FFF2-40B4-BE49-F238E27FC236}">
              <a16:creationId xmlns:a16="http://schemas.microsoft.com/office/drawing/2014/main" id="{2C34A019-7495-4C05-B677-2AE2BCFC126C}"/>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A3535E-6981-4C84-87F6-C75C780771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12CEEE-EFF8-4D47-9B98-FC343419D6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A8ABDB-B5CC-4E58-B583-AE2F99AD56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E3B62E-EF1B-4897-9F9D-0166EB65DB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C86B5FD-0CE0-4EB8-8275-136061DD41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304" name="楕円 303">
          <a:extLst>
            <a:ext uri="{FF2B5EF4-FFF2-40B4-BE49-F238E27FC236}">
              <a16:creationId xmlns:a16="http://schemas.microsoft.com/office/drawing/2014/main" id="{65B680F3-0936-4CB6-B279-8D3F997F0D28}"/>
            </a:ext>
          </a:extLst>
        </xdr:cNvPr>
        <xdr:cNvSpPr/>
      </xdr:nvSpPr>
      <xdr:spPr>
        <a:xfrm>
          <a:off x="4584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169181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B3D2E78-90DC-4EEE-89B3-1499F5FF580F}"/>
            </a:ext>
          </a:extLst>
        </xdr:cNvPr>
        <xdr:cNvSpPr txBox="1"/>
      </xdr:nvSpPr>
      <xdr:spPr>
        <a:xfrm>
          <a:off x="4673600"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117602</xdr:rowOff>
    </xdr:from>
    <xdr:to>
      <xdr:col>20</xdr:col>
      <xdr:colOff>38100</xdr:colOff>
      <xdr:row>84</xdr:row>
      <xdr:rowOff>47752</xdr:rowOff>
    </xdr:to>
    <xdr:sp macro="" textlink="">
      <xdr:nvSpPr>
        <xdr:cNvPr id="306" name="楕円 305">
          <a:extLst>
            <a:ext uri="{FF2B5EF4-FFF2-40B4-BE49-F238E27FC236}">
              <a16:creationId xmlns:a16="http://schemas.microsoft.com/office/drawing/2014/main" id="{C1C11B30-640C-4EB3-9264-42248855FEED}"/>
            </a:ext>
          </a:extLst>
        </xdr:cNvPr>
        <xdr:cNvSpPr/>
      </xdr:nvSpPr>
      <xdr:spPr>
        <a:xfrm>
          <a:off x="3746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168402</xdr:rowOff>
    </xdr:from>
    <xdr:to>
      <xdr:col>24</xdr:col>
      <xdr:colOff>63500</xdr:colOff>
      <xdr:row>84</xdr:row>
      <xdr:rowOff>70104</xdr:rowOff>
    </xdr:to>
    <xdr:cxnSp macro="">
      <xdr:nvCxnSpPr>
        <xdr:cNvPr id="307" name="直線コネクタ 306">
          <a:extLst>
            <a:ext uri="{FF2B5EF4-FFF2-40B4-BE49-F238E27FC236}">
              <a16:creationId xmlns:a16="http://schemas.microsoft.com/office/drawing/2014/main" id="{9829F575-C609-4E26-A776-BF4048C75287}"/>
            </a:ext>
          </a:extLst>
        </xdr:cNvPr>
        <xdr:cNvCxnSpPr/>
      </xdr:nvCxnSpPr>
      <xdr:spPr>
        <a:xfrm>
          <a:off x="3797300" y="143987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39878</xdr:rowOff>
    </xdr:from>
    <xdr:to>
      <xdr:col>15</xdr:col>
      <xdr:colOff>101600</xdr:colOff>
      <xdr:row>83</xdr:row>
      <xdr:rowOff>141478</xdr:rowOff>
    </xdr:to>
    <xdr:sp macro="" textlink="">
      <xdr:nvSpPr>
        <xdr:cNvPr id="308" name="楕円 307">
          <a:extLst>
            <a:ext uri="{FF2B5EF4-FFF2-40B4-BE49-F238E27FC236}">
              <a16:creationId xmlns:a16="http://schemas.microsoft.com/office/drawing/2014/main" id="{C6CFE251-5635-4E44-BB16-CB29472A8DB6}"/>
            </a:ext>
          </a:extLst>
        </xdr:cNvPr>
        <xdr:cNvSpPr/>
      </xdr:nvSpPr>
      <xdr:spPr>
        <a:xfrm>
          <a:off x="2857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168402</xdr:rowOff>
    </xdr:to>
    <xdr:cxnSp macro="">
      <xdr:nvCxnSpPr>
        <xdr:cNvPr id="309" name="直線コネクタ 308">
          <a:extLst>
            <a:ext uri="{FF2B5EF4-FFF2-40B4-BE49-F238E27FC236}">
              <a16:creationId xmlns:a16="http://schemas.microsoft.com/office/drawing/2014/main" id="{EBBFBF38-44FD-4297-8D96-86304EF421FE}"/>
            </a:ext>
          </a:extLst>
        </xdr:cNvPr>
        <xdr:cNvCxnSpPr/>
      </xdr:nvCxnSpPr>
      <xdr:spPr>
        <a:xfrm>
          <a:off x="2908300" y="143210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xdr:rowOff>
    </xdr:from>
    <xdr:to>
      <xdr:col>10</xdr:col>
      <xdr:colOff>165100</xdr:colOff>
      <xdr:row>83</xdr:row>
      <xdr:rowOff>114046</xdr:rowOff>
    </xdr:to>
    <xdr:sp macro="" textlink="">
      <xdr:nvSpPr>
        <xdr:cNvPr id="310" name="楕円 309">
          <a:extLst>
            <a:ext uri="{FF2B5EF4-FFF2-40B4-BE49-F238E27FC236}">
              <a16:creationId xmlns:a16="http://schemas.microsoft.com/office/drawing/2014/main" id="{DB74A705-2240-482B-998A-FC0249BD6C24}"/>
            </a:ext>
          </a:extLst>
        </xdr:cNvPr>
        <xdr:cNvSpPr/>
      </xdr:nvSpPr>
      <xdr:spPr>
        <a:xfrm>
          <a:off x="1968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63246</xdr:rowOff>
    </xdr:from>
    <xdr:to>
      <xdr:col>15</xdr:col>
      <xdr:colOff>50800</xdr:colOff>
      <xdr:row>83</xdr:row>
      <xdr:rowOff>90678</xdr:rowOff>
    </xdr:to>
    <xdr:cxnSp macro="">
      <xdr:nvCxnSpPr>
        <xdr:cNvPr id="311" name="直線コネクタ 310">
          <a:extLst>
            <a:ext uri="{FF2B5EF4-FFF2-40B4-BE49-F238E27FC236}">
              <a16:creationId xmlns:a16="http://schemas.microsoft.com/office/drawing/2014/main" id="{D17DF1FB-BC07-4D70-B38F-4D07BF357572}"/>
            </a:ext>
          </a:extLst>
        </xdr:cNvPr>
        <xdr:cNvCxnSpPr/>
      </xdr:nvCxnSpPr>
      <xdr:spPr>
        <a:xfrm>
          <a:off x="2019300" y="14293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106172</xdr:rowOff>
    </xdr:from>
    <xdr:to>
      <xdr:col>6</xdr:col>
      <xdr:colOff>38100</xdr:colOff>
      <xdr:row>83</xdr:row>
      <xdr:rowOff>36322</xdr:rowOff>
    </xdr:to>
    <xdr:sp macro="" textlink="">
      <xdr:nvSpPr>
        <xdr:cNvPr id="312" name="楕円 311">
          <a:extLst>
            <a:ext uri="{FF2B5EF4-FFF2-40B4-BE49-F238E27FC236}">
              <a16:creationId xmlns:a16="http://schemas.microsoft.com/office/drawing/2014/main" id="{3492D7FF-BDFE-41B6-B714-270F733B9523}"/>
            </a:ext>
          </a:extLst>
        </xdr:cNvPr>
        <xdr:cNvSpPr/>
      </xdr:nvSpPr>
      <xdr:spPr>
        <a:xfrm>
          <a:off x="107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156972</xdr:rowOff>
    </xdr:from>
    <xdr:to>
      <xdr:col>10</xdr:col>
      <xdr:colOff>114300</xdr:colOff>
      <xdr:row>83</xdr:row>
      <xdr:rowOff>63246</xdr:rowOff>
    </xdr:to>
    <xdr:cxnSp macro="">
      <xdr:nvCxnSpPr>
        <xdr:cNvPr id="313" name="直線コネクタ 312">
          <a:extLst>
            <a:ext uri="{FF2B5EF4-FFF2-40B4-BE49-F238E27FC236}">
              <a16:creationId xmlns:a16="http://schemas.microsoft.com/office/drawing/2014/main" id="{DB8989DC-647E-4429-B7B6-2C9B978D1111}"/>
            </a:ext>
          </a:extLst>
        </xdr:cNvPr>
        <xdr:cNvCxnSpPr/>
      </xdr:nvCxnSpPr>
      <xdr:spPr>
        <a:xfrm>
          <a:off x="1130300" y="14215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924876A1-F7F0-4D29-B679-0036152EC67E}"/>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a:extLst>
            <a:ext uri="{FF2B5EF4-FFF2-40B4-BE49-F238E27FC236}">
              <a16:creationId xmlns:a16="http://schemas.microsoft.com/office/drawing/2014/main" id="{C7D61444-0ECA-4844-8056-4F408EEEA445}"/>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6" name="n_3aveValue【公営住宅】&#10;有形固定資産減価償却率">
          <a:extLst>
            <a:ext uri="{FF2B5EF4-FFF2-40B4-BE49-F238E27FC236}">
              <a16:creationId xmlns:a16="http://schemas.microsoft.com/office/drawing/2014/main" id="{68D81D38-1D86-4B96-A658-E06D94A93205}"/>
            </a:ext>
          </a:extLst>
        </xdr:cNvPr>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7" name="n_4aveValue【公営住宅】&#10;有形固定資産減価償却率">
          <a:extLst>
            <a:ext uri="{FF2B5EF4-FFF2-40B4-BE49-F238E27FC236}">
              <a16:creationId xmlns:a16="http://schemas.microsoft.com/office/drawing/2014/main" id="{3B22359D-4494-4EA5-8C28-789C10FB038F}"/>
            </a:ext>
          </a:extLst>
        </xdr:cNvPr>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38879</xdr:rowOff>
    </xdr:from>
    <xdr:ext cx="405111" cy="259045"/>
    <xdr:sp macro="" textlink="">
      <xdr:nvSpPr>
        <xdr:cNvPr id="318" name="n_1mainValue【公営住宅】&#10;有形固定資産減価償却率">
          <a:extLst>
            <a:ext uri="{FF2B5EF4-FFF2-40B4-BE49-F238E27FC236}">
              <a16:creationId xmlns:a16="http://schemas.microsoft.com/office/drawing/2014/main" id="{9952E0C8-3AC8-4680-AA57-26C9DF456EFE}"/>
            </a:ext>
          </a:extLst>
        </xdr:cNvPr>
        <xdr:cNvSpPr txBox="1"/>
      </xdr:nvSpPr>
      <xdr:spPr>
        <a:xfrm>
          <a:off x="3582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132605</xdr:rowOff>
    </xdr:from>
    <xdr:ext cx="405111" cy="259045"/>
    <xdr:sp macro="" textlink="">
      <xdr:nvSpPr>
        <xdr:cNvPr id="319" name="n_2mainValue【公営住宅】&#10;有形固定資産減価償却率">
          <a:extLst>
            <a:ext uri="{FF2B5EF4-FFF2-40B4-BE49-F238E27FC236}">
              <a16:creationId xmlns:a16="http://schemas.microsoft.com/office/drawing/2014/main" id="{5F9A58C4-BC69-4113-8301-062D7B71B424}"/>
            </a:ext>
          </a:extLst>
        </xdr:cNvPr>
        <xdr:cNvSpPr txBox="1"/>
      </xdr:nvSpPr>
      <xdr:spPr>
        <a:xfrm>
          <a:off x="2705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105173</xdr:rowOff>
    </xdr:from>
    <xdr:ext cx="405111" cy="259045"/>
    <xdr:sp macro="" textlink="">
      <xdr:nvSpPr>
        <xdr:cNvPr id="320" name="n_3mainValue【公営住宅】&#10;有形固定資産減価償却率">
          <a:extLst>
            <a:ext uri="{FF2B5EF4-FFF2-40B4-BE49-F238E27FC236}">
              <a16:creationId xmlns:a16="http://schemas.microsoft.com/office/drawing/2014/main" id="{E25CAE87-07DF-44EC-94C6-EE32EFAB2700}"/>
            </a:ext>
          </a:extLst>
        </xdr:cNvPr>
        <xdr:cNvSpPr txBox="1"/>
      </xdr:nvSpPr>
      <xdr:spPr>
        <a:xfrm>
          <a:off x="1816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27449</xdr:rowOff>
    </xdr:from>
    <xdr:ext cx="405111" cy="259045"/>
    <xdr:sp macro="" textlink="">
      <xdr:nvSpPr>
        <xdr:cNvPr id="321" name="n_4mainValue【公営住宅】&#10;有形固定資産減価償却率">
          <a:extLst>
            <a:ext uri="{FF2B5EF4-FFF2-40B4-BE49-F238E27FC236}">
              <a16:creationId xmlns:a16="http://schemas.microsoft.com/office/drawing/2014/main" id="{A857980C-F359-4A30-8286-A35A376CAD91}"/>
            </a:ext>
          </a:extLst>
        </xdr:cNvPr>
        <xdr:cNvSpPr txBox="1"/>
      </xdr:nvSpPr>
      <xdr:spPr>
        <a:xfrm>
          <a:off x="927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5222808-721F-49BD-99D7-B8A5E5C3FE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BE91383-BB1A-466B-BECB-C4CB39B95D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8D7CF04-0E68-4FC1-84F3-A1F0808B5E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6904484-8A8C-4B6D-947B-483FBB9A68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DFDC9C0-9F19-429C-B0A1-C58313CD1B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FA5E7DE-8BB7-4B6B-BA2A-EB376C2901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8D5B98C-5EB9-4FC3-8605-C2924B38C8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CD63FF6-F95C-4DE3-8DFD-C2300396DF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4F19FCF-CBF7-42AF-8459-50D44F422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01FA6DF-B5F7-47BE-855D-A688F2109E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805725E-4F52-4C2C-905B-D94DCEB98C3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30A209E-24D7-4808-AF68-6EFD773068C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47304CD-0F25-4FBD-B879-B490C0554CC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925EE05-F75B-4219-A9BD-365F8C6B071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DE2C78A-5F16-4EF8-83A4-3B290C489BF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B52CC537-06AE-43C8-BE02-CE22561B3C9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C2C893F-59AD-4AE5-9B6F-F61C953DAE9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A357D7F-B615-4F9C-8092-EC638C0BA2D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90CEC0B-E05A-403F-A39D-00351E3809F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C1B0C9B3-CB72-4A6C-89B4-29863BC2467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6C8BC62-6B57-431C-8879-C653D89C6EB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12A2C417-CF76-43C0-8651-53D6BBEEF69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9A68BC8-842E-48B0-85C7-8F45E0F53D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83F0F60-EE9D-4256-993C-7FA095C6FA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4B853A4-E884-4899-81BB-FBB85E23E5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8C40EEE4-6425-441C-8D7B-44835B41E302}"/>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6DB4C660-88F3-442A-949F-90B488ABC2DF}"/>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DE8D10E1-9BC1-4887-9BE4-9AF00BD1B7B8}"/>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50BAFE44-CC97-4693-8093-631FAB755624}"/>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18C8A2E5-4B8C-4B74-A91A-6DCECA3512ED}"/>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2" name="【公営住宅】&#10;一人当たり面積平均値テキスト">
          <a:extLst>
            <a:ext uri="{FF2B5EF4-FFF2-40B4-BE49-F238E27FC236}">
              <a16:creationId xmlns:a16="http://schemas.microsoft.com/office/drawing/2014/main" id="{D5A81111-D0EB-41BE-8710-3A065452A479}"/>
            </a:ext>
          </a:extLst>
        </xdr:cNvPr>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64203646-4AB0-4ACA-A63B-14D9605155C7}"/>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0ACF6A99-12B4-4F39-B5F4-A70673A82426}"/>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a:extLst>
            <a:ext uri="{FF2B5EF4-FFF2-40B4-BE49-F238E27FC236}">
              <a16:creationId xmlns:a16="http://schemas.microsoft.com/office/drawing/2014/main" id="{8511DABB-FE34-4336-B745-CC03FDBB0A5F}"/>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a:extLst>
            <a:ext uri="{FF2B5EF4-FFF2-40B4-BE49-F238E27FC236}">
              <a16:creationId xmlns:a16="http://schemas.microsoft.com/office/drawing/2014/main" id="{FADD1C0D-A5BE-4912-8627-FF9B8C133044}"/>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a:extLst>
            <a:ext uri="{FF2B5EF4-FFF2-40B4-BE49-F238E27FC236}">
              <a16:creationId xmlns:a16="http://schemas.microsoft.com/office/drawing/2014/main" id="{D4BB16CC-EBF0-4F24-A327-61C146F548F4}"/>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5D2884-9957-4D63-BDB2-0403B805C7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25137A-C5CB-4135-B291-0E39D9305A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826560-9C6A-4221-9B33-43AEE2F5C1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EA8F7D9-5A42-43FC-BB66-1FCE4B4B09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60987E5-164A-4DCE-A8BF-258CA0A5F1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84727</xdr:rowOff>
    </xdr:from>
    <xdr:to>
      <xdr:col>55</xdr:col>
      <xdr:colOff>50800</xdr:colOff>
      <xdr:row>84</xdr:row>
      <xdr:rowOff>14877</xdr:rowOff>
    </xdr:to>
    <xdr:sp macro="" textlink="">
      <xdr:nvSpPr>
        <xdr:cNvPr id="363" name="楕円 362">
          <a:extLst>
            <a:ext uri="{FF2B5EF4-FFF2-40B4-BE49-F238E27FC236}">
              <a16:creationId xmlns:a16="http://schemas.microsoft.com/office/drawing/2014/main" id="{F14F9E36-DC29-4507-97FF-F2699727034F}"/>
            </a:ext>
          </a:extLst>
        </xdr:cNvPr>
        <xdr:cNvSpPr/>
      </xdr:nvSpPr>
      <xdr:spPr>
        <a:xfrm>
          <a:off x="10426700" y="143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107604</xdr:rowOff>
    </xdr:from>
    <xdr:ext cx="469744" cy="259045"/>
    <xdr:sp macro="" textlink="">
      <xdr:nvSpPr>
        <xdr:cNvPr id="364" name="【公営住宅】&#10;一人当たり面積該当値テキスト">
          <a:extLst>
            <a:ext uri="{FF2B5EF4-FFF2-40B4-BE49-F238E27FC236}">
              <a16:creationId xmlns:a16="http://schemas.microsoft.com/office/drawing/2014/main" id="{25D7220B-89D5-4283-B4A6-51203B1D0280}"/>
            </a:ext>
          </a:extLst>
        </xdr:cNvPr>
        <xdr:cNvSpPr txBox="1"/>
      </xdr:nvSpPr>
      <xdr:spPr>
        <a:xfrm>
          <a:off x="10515600" y="1416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87993</xdr:rowOff>
    </xdr:from>
    <xdr:to>
      <xdr:col>50</xdr:col>
      <xdr:colOff>165100</xdr:colOff>
      <xdr:row>84</xdr:row>
      <xdr:rowOff>18143</xdr:rowOff>
    </xdr:to>
    <xdr:sp macro="" textlink="">
      <xdr:nvSpPr>
        <xdr:cNvPr id="365" name="楕円 364">
          <a:extLst>
            <a:ext uri="{FF2B5EF4-FFF2-40B4-BE49-F238E27FC236}">
              <a16:creationId xmlns:a16="http://schemas.microsoft.com/office/drawing/2014/main" id="{3AE8FE42-F8D6-4CE6-A0B1-A2866152F17C}"/>
            </a:ext>
          </a:extLst>
        </xdr:cNvPr>
        <xdr:cNvSpPr/>
      </xdr:nvSpPr>
      <xdr:spPr>
        <a:xfrm>
          <a:off x="9588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135527</xdr:rowOff>
    </xdr:from>
    <xdr:to>
      <xdr:col>55</xdr:col>
      <xdr:colOff>0</xdr:colOff>
      <xdr:row>83</xdr:row>
      <xdr:rowOff>138793</xdr:rowOff>
    </xdr:to>
    <xdr:cxnSp macro="">
      <xdr:nvCxnSpPr>
        <xdr:cNvPr id="366" name="直線コネクタ 365">
          <a:extLst>
            <a:ext uri="{FF2B5EF4-FFF2-40B4-BE49-F238E27FC236}">
              <a16:creationId xmlns:a16="http://schemas.microsoft.com/office/drawing/2014/main" id="{654B8957-CDE7-4872-9F86-EFD3AD30258C}"/>
            </a:ext>
          </a:extLst>
        </xdr:cNvPr>
        <xdr:cNvCxnSpPr/>
      </xdr:nvCxnSpPr>
      <xdr:spPr>
        <a:xfrm flipV="1">
          <a:off x="9639300" y="14365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89081</xdr:rowOff>
    </xdr:from>
    <xdr:to>
      <xdr:col>46</xdr:col>
      <xdr:colOff>38100</xdr:colOff>
      <xdr:row>84</xdr:row>
      <xdr:rowOff>19231</xdr:rowOff>
    </xdr:to>
    <xdr:sp macro="" textlink="">
      <xdr:nvSpPr>
        <xdr:cNvPr id="367" name="楕円 366">
          <a:extLst>
            <a:ext uri="{FF2B5EF4-FFF2-40B4-BE49-F238E27FC236}">
              <a16:creationId xmlns:a16="http://schemas.microsoft.com/office/drawing/2014/main" id="{080DF2D3-C92C-4090-B105-3CDCD5D8E79D}"/>
            </a:ext>
          </a:extLst>
        </xdr:cNvPr>
        <xdr:cNvSpPr/>
      </xdr:nvSpPr>
      <xdr:spPr>
        <a:xfrm>
          <a:off x="8699500" y="143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138793</xdr:rowOff>
    </xdr:from>
    <xdr:to>
      <xdr:col>50</xdr:col>
      <xdr:colOff>114300</xdr:colOff>
      <xdr:row>83</xdr:row>
      <xdr:rowOff>139881</xdr:rowOff>
    </xdr:to>
    <xdr:cxnSp macro="">
      <xdr:nvCxnSpPr>
        <xdr:cNvPr id="368" name="直線コネクタ 367">
          <a:extLst>
            <a:ext uri="{FF2B5EF4-FFF2-40B4-BE49-F238E27FC236}">
              <a16:creationId xmlns:a16="http://schemas.microsoft.com/office/drawing/2014/main" id="{E492654C-2B85-4681-A174-55E4BBE21746}"/>
            </a:ext>
          </a:extLst>
        </xdr:cNvPr>
        <xdr:cNvCxnSpPr/>
      </xdr:nvCxnSpPr>
      <xdr:spPr>
        <a:xfrm flipV="1">
          <a:off x="8750300" y="143691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69" name="楕円 368">
          <a:extLst>
            <a:ext uri="{FF2B5EF4-FFF2-40B4-BE49-F238E27FC236}">
              <a16:creationId xmlns:a16="http://schemas.microsoft.com/office/drawing/2014/main" id="{AA527F0D-2A15-415D-AF04-7FEC65573CA8}"/>
            </a:ext>
          </a:extLst>
        </xdr:cNvPr>
        <xdr:cNvSpPr/>
      </xdr:nvSpPr>
      <xdr:spPr>
        <a:xfrm>
          <a:off x="781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139881</xdr:rowOff>
    </xdr:to>
    <xdr:cxnSp macro="">
      <xdr:nvCxnSpPr>
        <xdr:cNvPr id="370" name="直線コネクタ 369">
          <a:extLst>
            <a:ext uri="{FF2B5EF4-FFF2-40B4-BE49-F238E27FC236}">
              <a16:creationId xmlns:a16="http://schemas.microsoft.com/office/drawing/2014/main" id="{05BA8BB1-F9B2-418B-BBE2-2FD2B13F6010}"/>
            </a:ext>
          </a:extLst>
        </xdr:cNvPr>
        <xdr:cNvCxnSpPr/>
      </xdr:nvCxnSpPr>
      <xdr:spPr>
        <a:xfrm>
          <a:off x="7861300" y="1434192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61868</xdr:rowOff>
    </xdr:from>
    <xdr:to>
      <xdr:col>36</xdr:col>
      <xdr:colOff>165100</xdr:colOff>
      <xdr:row>83</xdr:row>
      <xdr:rowOff>163468</xdr:rowOff>
    </xdr:to>
    <xdr:sp macro="" textlink="">
      <xdr:nvSpPr>
        <xdr:cNvPr id="371" name="楕円 370">
          <a:extLst>
            <a:ext uri="{FF2B5EF4-FFF2-40B4-BE49-F238E27FC236}">
              <a16:creationId xmlns:a16="http://schemas.microsoft.com/office/drawing/2014/main" id="{EF2ACF33-DAA4-492F-8AE2-07F95117DA2F}"/>
            </a:ext>
          </a:extLst>
        </xdr:cNvPr>
        <xdr:cNvSpPr/>
      </xdr:nvSpPr>
      <xdr:spPr>
        <a:xfrm>
          <a:off x="69215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112668</xdr:rowOff>
    </xdr:to>
    <xdr:cxnSp macro="">
      <xdr:nvCxnSpPr>
        <xdr:cNvPr id="372" name="直線コネクタ 371">
          <a:extLst>
            <a:ext uri="{FF2B5EF4-FFF2-40B4-BE49-F238E27FC236}">
              <a16:creationId xmlns:a16="http://schemas.microsoft.com/office/drawing/2014/main" id="{93F09292-5620-4DA8-A189-56AE0AF17926}"/>
            </a:ext>
          </a:extLst>
        </xdr:cNvPr>
        <xdr:cNvCxnSpPr/>
      </xdr:nvCxnSpPr>
      <xdr:spPr>
        <a:xfrm flipV="1">
          <a:off x="6972300" y="143419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a:extLst>
            <a:ext uri="{FF2B5EF4-FFF2-40B4-BE49-F238E27FC236}">
              <a16:creationId xmlns:a16="http://schemas.microsoft.com/office/drawing/2014/main" id="{FE127AA8-2DA8-4F78-B452-7383B8BF5536}"/>
            </a:ext>
          </a:extLst>
        </xdr:cNvPr>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4" name="n_2aveValue【公営住宅】&#10;一人当たり面積">
          <a:extLst>
            <a:ext uri="{FF2B5EF4-FFF2-40B4-BE49-F238E27FC236}">
              <a16:creationId xmlns:a16="http://schemas.microsoft.com/office/drawing/2014/main" id="{3B0CDD6A-2168-4E35-A6D8-0DB1A231E4CF}"/>
            </a:ext>
          </a:extLst>
        </xdr:cNvPr>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5" name="n_3aveValue【公営住宅】&#10;一人当たり面積">
          <a:extLst>
            <a:ext uri="{FF2B5EF4-FFF2-40B4-BE49-F238E27FC236}">
              <a16:creationId xmlns:a16="http://schemas.microsoft.com/office/drawing/2014/main" id="{5FE211DB-39AD-4F09-9EC4-0CFFF984AE8B}"/>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6" name="n_4aveValue【公営住宅】&#10;一人当たり面積">
          <a:extLst>
            <a:ext uri="{FF2B5EF4-FFF2-40B4-BE49-F238E27FC236}">
              <a16:creationId xmlns:a16="http://schemas.microsoft.com/office/drawing/2014/main" id="{39DACF9E-E18B-4887-8BEF-7E2E3DC02ED7}"/>
            </a:ext>
          </a:extLst>
        </xdr:cNvPr>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9270</xdr:rowOff>
    </xdr:from>
    <xdr:ext cx="469744" cy="259045"/>
    <xdr:sp macro="" textlink="">
      <xdr:nvSpPr>
        <xdr:cNvPr id="377" name="n_1mainValue【公営住宅】&#10;一人当たり面積">
          <a:extLst>
            <a:ext uri="{FF2B5EF4-FFF2-40B4-BE49-F238E27FC236}">
              <a16:creationId xmlns:a16="http://schemas.microsoft.com/office/drawing/2014/main" id="{5C870397-7794-4E0F-B4C6-EA6AE9E624E1}"/>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10358</xdr:rowOff>
    </xdr:from>
    <xdr:ext cx="469744" cy="259045"/>
    <xdr:sp macro="" textlink="">
      <xdr:nvSpPr>
        <xdr:cNvPr id="378" name="n_2mainValue【公営住宅】&#10;一人当たり面積">
          <a:extLst>
            <a:ext uri="{FF2B5EF4-FFF2-40B4-BE49-F238E27FC236}">
              <a16:creationId xmlns:a16="http://schemas.microsoft.com/office/drawing/2014/main" id="{DBBE721F-73F1-438E-9DE5-DE19FE686FC9}"/>
            </a:ext>
          </a:extLst>
        </xdr:cNvPr>
        <xdr:cNvSpPr txBox="1"/>
      </xdr:nvSpPr>
      <xdr:spPr>
        <a:xfrm>
          <a:off x="8515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7456</xdr:rowOff>
    </xdr:from>
    <xdr:ext cx="469744" cy="259045"/>
    <xdr:sp macro="" textlink="">
      <xdr:nvSpPr>
        <xdr:cNvPr id="379" name="n_3mainValue【公営住宅】&#10;一人当たり面積">
          <a:extLst>
            <a:ext uri="{FF2B5EF4-FFF2-40B4-BE49-F238E27FC236}">
              <a16:creationId xmlns:a16="http://schemas.microsoft.com/office/drawing/2014/main" id="{9DF77663-9CE9-47BB-B8F1-344E26856EB2}"/>
            </a:ext>
          </a:extLst>
        </xdr:cNvPr>
        <xdr:cNvSpPr txBox="1"/>
      </xdr:nvSpPr>
      <xdr:spPr>
        <a:xfrm>
          <a:off x="7626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8545</xdr:rowOff>
    </xdr:from>
    <xdr:ext cx="469744" cy="259045"/>
    <xdr:sp macro="" textlink="">
      <xdr:nvSpPr>
        <xdr:cNvPr id="380" name="n_4mainValue【公営住宅】&#10;一人当たり面積">
          <a:extLst>
            <a:ext uri="{FF2B5EF4-FFF2-40B4-BE49-F238E27FC236}">
              <a16:creationId xmlns:a16="http://schemas.microsoft.com/office/drawing/2014/main" id="{A146DC39-EF32-4F00-883B-C0F971C7ACDF}"/>
            </a:ext>
          </a:extLst>
        </xdr:cNvPr>
        <xdr:cNvSpPr txBox="1"/>
      </xdr:nvSpPr>
      <xdr:spPr>
        <a:xfrm>
          <a:off x="6737427" y="1406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B0518AA-5143-4B94-BDD3-AABFF84DDA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48E2454-4A86-4FFD-A40E-794A61EB7D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8D46078-8132-48B7-AE3A-0790572F80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7439BE2-D00C-431F-A523-AF01AF36C1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288E242-FC34-4F7C-A3A5-2084BE3CDF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525ABB5-0381-4A88-A537-88FAC7B9C7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7E82FA8-73CB-4728-A2F6-060352F74E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26E6A3B-EADC-4BCE-B97C-3CCCF79F52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FB25CDD-1A46-4171-B8C5-4FF21C9C56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C1370AA-B2FB-4D84-B9E6-2AD60255BA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A4DB86-DBBA-446F-9C29-525F37DDE4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2E4CE41-635E-4935-ADDB-5486080562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3E210E7-216B-401B-BB07-CF7B9FB360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5A5A14C-42B1-4EC1-A254-A464325B0B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446C0F1-51A0-4E96-A003-9DDCA5FD3E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C1ECC97-F53B-42AD-82FF-EE04A19118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85B0518-EF20-4EFB-864E-9D791BC98B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084C6BB-C409-4EE8-9359-92433A5881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E266961-63C0-4D5A-A34A-D401728BD3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6818776-FAB7-4640-A2EB-9519EDF53E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60AD427-69CA-4E51-B229-4DAD9967D4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E830277-A951-48AF-AC55-1EDF377FC6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9B48A22-04A1-42ED-8F85-3F954D4E03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1E45829-E473-42FF-8703-3D64B83D7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2F97AC9-8CA5-4F8D-9214-9BA9834EBC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063736F-30B0-4563-B927-BE23711184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2D2AFB3-1A66-4284-B165-73825091B7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8" name="直線コネクタ 407">
          <a:extLst>
            <a:ext uri="{FF2B5EF4-FFF2-40B4-BE49-F238E27FC236}">
              <a16:creationId xmlns:a16="http://schemas.microsoft.com/office/drawing/2014/main" id="{E05998F4-8ACF-468D-85BA-A30B094188DC}"/>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9" name="テキスト ボックス 408">
          <a:extLst>
            <a:ext uri="{FF2B5EF4-FFF2-40B4-BE49-F238E27FC236}">
              <a16:creationId xmlns:a16="http://schemas.microsoft.com/office/drawing/2014/main" id="{B4F58033-020F-4F73-8E07-C75E6013AA51}"/>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6079CDC5-3686-4E2A-AEF6-7BC4FBD7FC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FDD91D4-BEAA-4705-8A57-782F7EAAD71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2" name="直線コネクタ 411">
          <a:extLst>
            <a:ext uri="{FF2B5EF4-FFF2-40B4-BE49-F238E27FC236}">
              <a16:creationId xmlns:a16="http://schemas.microsoft.com/office/drawing/2014/main" id="{8EDEC949-2332-4260-A2A3-2A2092CF0381}"/>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3" name="テキスト ボックス 412">
          <a:extLst>
            <a:ext uri="{FF2B5EF4-FFF2-40B4-BE49-F238E27FC236}">
              <a16:creationId xmlns:a16="http://schemas.microsoft.com/office/drawing/2014/main" id="{8E4F36C8-65CA-4D33-B50E-48FC2EDC9E04}"/>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5C4EE9D-E8F9-439F-8A54-4488E9EEB3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0F6AC18F-5FF9-489C-B699-24706FD849F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9DC5B5D-EB2D-4BE2-9B64-5660A1261A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7" name="直線コネクタ 416">
          <a:extLst>
            <a:ext uri="{FF2B5EF4-FFF2-40B4-BE49-F238E27FC236}">
              <a16:creationId xmlns:a16="http://schemas.microsoft.com/office/drawing/2014/main" id="{69F2E6C4-D489-4045-AD74-3CEAD55DBC8E}"/>
            </a:ext>
          </a:extLst>
        </xdr:cNvPr>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F494BD04-0489-4461-AA2A-8DB86D91E7DD}"/>
            </a:ext>
          </a:extLst>
        </xdr:cNvPr>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19" name="直線コネクタ 418">
          <a:extLst>
            <a:ext uri="{FF2B5EF4-FFF2-40B4-BE49-F238E27FC236}">
              <a16:creationId xmlns:a16="http://schemas.microsoft.com/office/drawing/2014/main" id="{46F729A3-03EB-4ED4-99DC-4888B5BBC107}"/>
            </a:ext>
          </a:extLst>
        </xdr:cNvPr>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79A459B-556B-4ECA-85C9-5CBC26E0501A}"/>
            </a:ext>
          </a:extLst>
        </xdr:cNvPr>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1" name="直線コネクタ 420">
          <a:extLst>
            <a:ext uri="{FF2B5EF4-FFF2-40B4-BE49-F238E27FC236}">
              <a16:creationId xmlns:a16="http://schemas.microsoft.com/office/drawing/2014/main" id="{9F457EDB-764E-4897-A8BB-D16E792055E8}"/>
            </a:ext>
          </a:extLst>
        </xdr:cNvPr>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55262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99A39A8-342E-4FB5-806D-9FC1D4433A01}"/>
            </a:ext>
          </a:extLst>
        </xdr:cNvPr>
        <xdr:cNvSpPr txBox="1"/>
      </xdr:nvSpPr>
      <xdr:spPr>
        <a:xfrm>
          <a:off x="1635760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3" name="フローチャート: 判断 422">
          <a:extLst>
            <a:ext uri="{FF2B5EF4-FFF2-40B4-BE49-F238E27FC236}">
              <a16:creationId xmlns:a16="http://schemas.microsoft.com/office/drawing/2014/main" id="{312E7B5F-451F-499F-9E89-74649AAC0741}"/>
            </a:ext>
          </a:extLst>
        </xdr:cNvPr>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4" name="フローチャート: 判断 423">
          <a:extLst>
            <a:ext uri="{FF2B5EF4-FFF2-40B4-BE49-F238E27FC236}">
              <a16:creationId xmlns:a16="http://schemas.microsoft.com/office/drawing/2014/main" id="{5BCC4758-FCCD-4293-B572-BCB5707F23AA}"/>
            </a:ext>
          </a:extLst>
        </xdr:cNvPr>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5" name="フローチャート: 判断 424">
          <a:extLst>
            <a:ext uri="{FF2B5EF4-FFF2-40B4-BE49-F238E27FC236}">
              <a16:creationId xmlns:a16="http://schemas.microsoft.com/office/drawing/2014/main" id="{D1C048BE-0FDD-493C-A2DF-40829B885B84}"/>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4843445E-C043-4358-8A88-DEB70E96014F}"/>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7" name="フローチャート: 判断 426">
          <a:extLst>
            <a:ext uri="{FF2B5EF4-FFF2-40B4-BE49-F238E27FC236}">
              <a16:creationId xmlns:a16="http://schemas.microsoft.com/office/drawing/2014/main" id="{73426275-05B3-4BB5-BE02-5A2E0116E305}"/>
            </a:ext>
          </a:extLst>
        </xdr:cNvPr>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6D98C29-A65C-42CF-9ED0-78D6C75D06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EF8E20-DDBF-40A9-BC24-010D442808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BA533E1-EB6B-4772-8A38-B99D2F938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5F88A16-5090-4C8D-BD09-081A575A4D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DEE2527-2684-4FFC-9579-C0F5C42FE4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3" name="楕円 432">
          <a:extLst>
            <a:ext uri="{FF2B5EF4-FFF2-40B4-BE49-F238E27FC236}">
              <a16:creationId xmlns:a16="http://schemas.microsoft.com/office/drawing/2014/main" id="{FAECF6B7-5DCF-440D-AF41-1A7C2E668478}"/>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C8EDBAF8-9E2E-4F80-BB0A-2B4A6132B071}"/>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35" name="楕円 434">
          <a:extLst>
            <a:ext uri="{FF2B5EF4-FFF2-40B4-BE49-F238E27FC236}">
              <a16:creationId xmlns:a16="http://schemas.microsoft.com/office/drawing/2014/main" id="{5B532A67-5587-465E-9BC3-33351650C910}"/>
            </a:ext>
          </a:extLst>
        </xdr:cNvPr>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37</xdr:row>
      <xdr:rowOff>47625</xdr:rowOff>
    </xdr:to>
    <xdr:cxnSp macro="">
      <xdr:nvCxnSpPr>
        <xdr:cNvPr id="436" name="直線コネクタ 435">
          <a:extLst>
            <a:ext uri="{FF2B5EF4-FFF2-40B4-BE49-F238E27FC236}">
              <a16:creationId xmlns:a16="http://schemas.microsoft.com/office/drawing/2014/main" id="{11C11A01-49F9-4B0D-8393-31835C9F0FC6}"/>
            </a:ext>
          </a:extLst>
        </xdr:cNvPr>
        <xdr:cNvCxnSpPr/>
      </xdr:nvCxnSpPr>
      <xdr:spPr>
        <a:xfrm flipV="1">
          <a:off x="15481300" y="62826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125413</xdr:rowOff>
    </xdr:from>
    <xdr:to>
      <xdr:col>76</xdr:col>
      <xdr:colOff>165100</xdr:colOff>
      <xdr:row>37</xdr:row>
      <xdr:rowOff>55563</xdr:rowOff>
    </xdr:to>
    <xdr:sp macro="" textlink="">
      <xdr:nvSpPr>
        <xdr:cNvPr id="437" name="楕円 436">
          <a:extLst>
            <a:ext uri="{FF2B5EF4-FFF2-40B4-BE49-F238E27FC236}">
              <a16:creationId xmlns:a16="http://schemas.microsoft.com/office/drawing/2014/main" id="{7E64A53B-A935-42E4-816D-C1C0FD92617D}"/>
            </a:ext>
          </a:extLst>
        </xdr:cNvPr>
        <xdr:cNvSpPr/>
      </xdr:nvSpPr>
      <xdr:spPr>
        <a:xfrm>
          <a:off x="14541500" y="6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4763</xdr:rowOff>
    </xdr:from>
    <xdr:to>
      <xdr:col>81</xdr:col>
      <xdr:colOff>50800</xdr:colOff>
      <xdr:row>37</xdr:row>
      <xdr:rowOff>47625</xdr:rowOff>
    </xdr:to>
    <xdr:cxnSp macro="">
      <xdr:nvCxnSpPr>
        <xdr:cNvPr id="438" name="直線コネクタ 437">
          <a:extLst>
            <a:ext uri="{FF2B5EF4-FFF2-40B4-BE49-F238E27FC236}">
              <a16:creationId xmlns:a16="http://schemas.microsoft.com/office/drawing/2014/main" id="{DBE5494C-D867-4D36-B6B7-44CCB6A05784}"/>
            </a:ext>
          </a:extLst>
        </xdr:cNvPr>
        <xdr:cNvCxnSpPr/>
      </xdr:nvCxnSpPr>
      <xdr:spPr>
        <a:xfrm>
          <a:off x="14592300" y="6348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9" name="楕円 438">
          <a:extLst>
            <a:ext uri="{FF2B5EF4-FFF2-40B4-BE49-F238E27FC236}">
              <a16:creationId xmlns:a16="http://schemas.microsoft.com/office/drawing/2014/main" id="{3690E262-7442-42A7-9DB3-717863835AD9}"/>
            </a:ext>
          </a:extLst>
        </xdr:cNvPr>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4763</xdr:rowOff>
    </xdr:from>
    <xdr:to>
      <xdr:col>76</xdr:col>
      <xdr:colOff>114300</xdr:colOff>
      <xdr:row>37</xdr:row>
      <xdr:rowOff>30480</xdr:rowOff>
    </xdr:to>
    <xdr:cxnSp macro="">
      <xdr:nvCxnSpPr>
        <xdr:cNvPr id="440" name="直線コネクタ 439">
          <a:extLst>
            <a:ext uri="{FF2B5EF4-FFF2-40B4-BE49-F238E27FC236}">
              <a16:creationId xmlns:a16="http://schemas.microsoft.com/office/drawing/2014/main" id="{2681F8DB-A4E9-42F6-B2B7-1B6D866D962A}"/>
            </a:ext>
          </a:extLst>
        </xdr:cNvPr>
        <xdr:cNvCxnSpPr/>
      </xdr:nvCxnSpPr>
      <xdr:spPr>
        <a:xfrm flipV="1">
          <a:off x="13703300" y="634841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136842</xdr:rowOff>
    </xdr:from>
    <xdr:to>
      <xdr:col>67</xdr:col>
      <xdr:colOff>101600</xdr:colOff>
      <xdr:row>38</xdr:row>
      <xdr:rowOff>66993</xdr:rowOff>
    </xdr:to>
    <xdr:sp macro="" textlink="">
      <xdr:nvSpPr>
        <xdr:cNvPr id="441" name="楕円 440">
          <a:extLst>
            <a:ext uri="{FF2B5EF4-FFF2-40B4-BE49-F238E27FC236}">
              <a16:creationId xmlns:a16="http://schemas.microsoft.com/office/drawing/2014/main" id="{CF47F419-C267-4815-8668-B0009D3DFA58}"/>
            </a:ext>
          </a:extLst>
        </xdr:cNvPr>
        <xdr:cNvSpPr/>
      </xdr:nvSpPr>
      <xdr:spPr>
        <a:xfrm>
          <a:off x="12763500" y="6480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38</xdr:row>
      <xdr:rowOff>16193</xdr:rowOff>
    </xdr:to>
    <xdr:cxnSp macro="">
      <xdr:nvCxnSpPr>
        <xdr:cNvPr id="442" name="直線コネクタ 441">
          <a:extLst>
            <a:ext uri="{FF2B5EF4-FFF2-40B4-BE49-F238E27FC236}">
              <a16:creationId xmlns:a16="http://schemas.microsoft.com/office/drawing/2014/main" id="{925752B5-36B4-4804-A172-F490E2801410}"/>
            </a:ext>
          </a:extLst>
        </xdr:cNvPr>
        <xdr:cNvCxnSpPr/>
      </xdr:nvCxnSpPr>
      <xdr:spPr>
        <a:xfrm flipV="1">
          <a:off x="12814300" y="637413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2640F444-19C9-477F-8954-E0B13BC60537}"/>
            </a:ext>
          </a:extLst>
        </xdr:cNvPr>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B916940-0D6B-46E5-8B99-42693324DA98}"/>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ADC009D-D761-4E6E-BFB4-050F849607B8}"/>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E09C474-30A9-4793-9254-8E7902031E51}"/>
            </a:ext>
          </a:extLst>
        </xdr:cNvPr>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96D60E2-BC3A-4EB6-B5D7-7EE550D9B4C9}"/>
            </a:ext>
          </a:extLst>
        </xdr:cNvPr>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72090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C9AA5BA-0628-4134-B262-C4FD7BC1F0C8}"/>
            </a:ext>
          </a:extLst>
        </xdr:cNvPr>
        <xdr:cNvSpPr txBox="1"/>
      </xdr:nvSpPr>
      <xdr:spPr>
        <a:xfrm>
          <a:off x="14389744" y="607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2F1A8E6-506A-4B73-B33D-B368BF0000FD}"/>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58120</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83EB56F-B694-42F0-910B-3FB7C67646D3}"/>
            </a:ext>
          </a:extLst>
        </xdr:cNvPr>
        <xdr:cNvSpPr txBox="1"/>
      </xdr:nvSpPr>
      <xdr:spPr>
        <a:xfrm>
          <a:off x="12611744" y="657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884106E-0FB7-4CD6-9CE8-6C47B7FC71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4583534-62AD-4DBE-BDF6-7635B7F123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1A1C895-FE94-40E1-A859-43CBD03024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4E0F948-81A9-4870-B8E5-4E31B3E89D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F4A882F-2041-42BD-B332-2B247C237B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25F6050-E6D2-4AF6-8FFA-87563509EC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0AE99A9-97FB-4202-B5DA-5A0CDDE2ED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7847A36-9265-4991-A53D-AF19476B8B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4E3FB7B-6D22-4F20-ADCE-A8FF78FE49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8B20EE1-D913-4340-9422-F76530C604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F6D611EB-46B7-40E0-94A0-9C016050A7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6A39122B-0491-4E19-905C-6C12CD3894C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FC479E5F-5772-413A-91DD-7778C8631F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578EB1B5-17E3-4175-81A7-815C487C6B6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2312A3-0386-437A-AF96-463404F15BB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DFA3B729-D61D-4C66-8989-93E2597AEA1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A640BBC0-9B9A-473B-8C2D-D9F79BA8297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B9F199EC-6A49-4B47-B131-2938DD4533A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3CFB142-9D65-49C0-8E10-46308B5D99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7F5D68B-6AC3-4443-800E-B19177A415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48B01D6-E295-4385-A51A-1998236D0F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2" name="直線コネクタ 471">
          <a:extLst>
            <a:ext uri="{FF2B5EF4-FFF2-40B4-BE49-F238E27FC236}">
              <a16:creationId xmlns:a16="http://schemas.microsoft.com/office/drawing/2014/main" id="{75840F78-40A9-4BA8-9CE5-C71FA28F9F12}"/>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A7042E71-3C54-4205-BD3F-B12C7288BDDF}"/>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a:extLst>
            <a:ext uri="{FF2B5EF4-FFF2-40B4-BE49-F238E27FC236}">
              <a16:creationId xmlns:a16="http://schemas.microsoft.com/office/drawing/2014/main" id="{BBFCEB61-0E2A-43B6-9B23-91D8F98791E4}"/>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922FF9DA-E6EB-4C9A-B5F5-16E96F8CB4C4}"/>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6" name="直線コネクタ 475">
          <a:extLst>
            <a:ext uri="{FF2B5EF4-FFF2-40B4-BE49-F238E27FC236}">
              <a16:creationId xmlns:a16="http://schemas.microsoft.com/office/drawing/2014/main" id="{33969159-5E79-4F01-AD81-11DF6B859ECC}"/>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C6E081A8-2181-4948-91D6-4A0556B9580C}"/>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a:extLst>
            <a:ext uri="{FF2B5EF4-FFF2-40B4-BE49-F238E27FC236}">
              <a16:creationId xmlns:a16="http://schemas.microsoft.com/office/drawing/2014/main" id="{64ACF928-7A7A-415C-930A-11D2DAF15111}"/>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9" name="フローチャート: 判断 478">
          <a:extLst>
            <a:ext uri="{FF2B5EF4-FFF2-40B4-BE49-F238E27FC236}">
              <a16:creationId xmlns:a16="http://schemas.microsoft.com/office/drawing/2014/main" id="{7D57AEC9-EF79-4B6E-BEE4-A631765C064F}"/>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0" name="フローチャート: 判断 479">
          <a:extLst>
            <a:ext uri="{FF2B5EF4-FFF2-40B4-BE49-F238E27FC236}">
              <a16:creationId xmlns:a16="http://schemas.microsoft.com/office/drawing/2014/main" id="{6AD95B10-BD2E-45B2-9927-1E018968F477}"/>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1" name="フローチャート: 判断 480">
          <a:extLst>
            <a:ext uri="{FF2B5EF4-FFF2-40B4-BE49-F238E27FC236}">
              <a16:creationId xmlns:a16="http://schemas.microsoft.com/office/drawing/2014/main" id="{50597FFE-AD2C-4097-8F9E-09247DC3FCD0}"/>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2" name="フローチャート: 判断 481">
          <a:extLst>
            <a:ext uri="{FF2B5EF4-FFF2-40B4-BE49-F238E27FC236}">
              <a16:creationId xmlns:a16="http://schemas.microsoft.com/office/drawing/2014/main" id="{B81AE3FE-9B79-4A48-92A2-1A4E8138261B}"/>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E2519A1-3F92-4A44-A7F4-AC81E224E0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511A65E-4C7E-4DA5-85AF-E9D76566CA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638878F-BD7C-417A-A182-23ECC78906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D81889D-7385-4F05-810C-03B130CE02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10AB85E-4027-4402-B6A6-377E6C6337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36830</xdr:rowOff>
    </xdr:from>
    <xdr:to>
      <xdr:col>116</xdr:col>
      <xdr:colOff>114300</xdr:colOff>
      <xdr:row>35</xdr:row>
      <xdr:rowOff>138430</xdr:rowOff>
    </xdr:to>
    <xdr:sp macro="" textlink="">
      <xdr:nvSpPr>
        <xdr:cNvPr id="488" name="楕円 487">
          <a:extLst>
            <a:ext uri="{FF2B5EF4-FFF2-40B4-BE49-F238E27FC236}">
              <a16:creationId xmlns:a16="http://schemas.microsoft.com/office/drawing/2014/main" id="{8F302516-8002-4B09-9B79-FBEE8929159B}"/>
            </a:ext>
          </a:extLst>
        </xdr:cNvPr>
        <xdr:cNvSpPr/>
      </xdr:nvSpPr>
      <xdr:spPr>
        <a:xfrm>
          <a:off x="22110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59707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FF3E6B7C-79FF-459D-9FA1-8AD2F5E5BFFC}"/>
            </a:ext>
          </a:extLst>
        </xdr:cNvPr>
        <xdr:cNvSpPr txBox="1"/>
      </xdr:nvSpPr>
      <xdr:spPr>
        <a:xfrm>
          <a:off x="22199600"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490" name="楕円 489">
          <a:extLst>
            <a:ext uri="{FF2B5EF4-FFF2-40B4-BE49-F238E27FC236}">
              <a16:creationId xmlns:a16="http://schemas.microsoft.com/office/drawing/2014/main" id="{DEBB7C22-3745-4EBC-AD7B-456DA42DCF71}"/>
            </a:ext>
          </a:extLst>
        </xdr:cNvPr>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87630</xdr:rowOff>
    </xdr:from>
    <xdr:to>
      <xdr:col>116</xdr:col>
      <xdr:colOff>63500</xdr:colOff>
      <xdr:row>35</xdr:row>
      <xdr:rowOff>110490</xdr:rowOff>
    </xdr:to>
    <xdr:cxnSp macro="">
      <xdr:nvCxnSpPr>
        <xdr:cNvPr id="491" name="直線コネクタ 490">
          <a:extLst>
            <a:ext uri="{FF2B5EF4-FFF2-40B4-BE49-F238E27FC236}">
              <a16:creationId xmlns:a16="http://schemas.microsoft.com/office/drawing/2014/main" id="{6D9F399A-ABE0-4F75-9D2F-B5DC8CD140D3}"/>
            </a:ext>
          </a:extLst>
        </xdr:cNvPr>
        <xdr:cNvCxnSpPr/>
      </xdr:nvCxnSpPr>
      <xdr:spPr>
        <a:xfrm flipV="1">
          <a:off x="21323300" y="6088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64262</xdr:rowOff>
    </xdr:from>
    <xdr:to>
      <xdr:col>107</xdr:col>
      <xdr:colOff>101600</xdr:colOff>
      <xdr:row>35</xdr:row>
      <xdr:rowOff>165862</xdr:rowOff>
    </xdr:to>
    <xdr:sp macro="" textlink="">
      <xdr:nvSpPr>
        <xdr:cNvPr id="492" name="楕円 491">
          <a:extLst>
            <a:ext uri="{FF2B5EF4-FFF2-40B4-BE49-F238E27FC236}">
              <a16:creationId xmlns:a16="http://schemas.microsoft.com/office/drawing/2014/main" id="{21F7B7D0-75AB-4411-A7D6-67B0B9BDD29F}"/>
            </a:ext>
          </a:extLst>
        </xdr:cNvPr>
        <xdr:cNvSpPr/>
      </xdr:nvSpPr>
      <xdr:spPr>
        <a:xfrm>
          <a:off x="20383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115062</xdr:rowOff>
    </xdr:to>
    <xdr:cxnSp macro="">
      <xdr:nvCxnSpPr>
        <xdr:cNvPr id="493" name="直線コネクタ 492">
          <a:extLst>
            <a:ext uri="{FF2B5EF4-FFF2-40B4-BE49-F238E27FC236}">
              <a16:creationId xmlns:a16="http://schemas.microsoft.com/office/drawing/2014/main" id="{43C131E7-1387-4811-8B9D-D995BFA81DA6}"/>
            </a:ext>
          </a:extLst>
        </xdr:cNvPr>
        <xdr:cNvCxnSpPr/>
      </xdr:nvCxnSpPr>
      <xdr:spPr>
        <a:xfrm flipV="1">
          <a:off x="20434300" y="6111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23114</xdr:rowOff>
    </xdr:from>
    <xdr:to>
      <xdr:col>102</xdr:col>
      <xdr:colOff>165100</xdr:colOff>
      <xdr:row>35</xdr:row>
      <xdr:rowOff>124714</xdr:rowOff>
    </xdr:to>
    <xdr:sp macro="" textlink="">
      <xdr:nvSpPr>
        <xdr:cNvPr id="494" name="楕円 493">
          <a:extLst>
            <a:ext uri="{FF2B5EF4-FFF2-40B4-BE49-F238E27FC236}">
              <a16:creationId xmlns:a16="http://schemas.microsoft.com/office/drawing/2014/main" id="{921F624E-F234-420C-8947-F0758B7B1AE2}"/>
            </a:ext>
          </a:extLst>
        </xdr:cNvPr>
        <xdr:cNvSpPr/>
      </xdr:nvSpPr>
      <xdr:spPr>
        <a:xfrm>
          <a:off x="19494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73914</xdr:rowOff>
    </xdr:from>
    <xdr:to>
      <xdr:col>107</xdr:col>
      <xdr:colOff>50800</xdr:colOff>
      <xdr:row>35</xdr:row>
      <xdr:rowOff>115062</xdr:rowOff>
    </xdr:to>
    <xdr:cxnSp macro="">
      <xdr:nvCxnSpPr>
        <xdr:cNvPr id="495" name="直線コネクタ 494">
          <a:extLst>
            <a:ext uri="{FF2B5EF4-FFF2-40B4-BE49-F238E27FC236}">
              <a16:creationId xmlns:a16="http://schemas.microsoft.com/office/drawing/2014/main" id="{50F1BBCF-C836-4A9F-BF5C-F6AB54C554C6}"/>
            </a:ext>
          </a:extLst>
        </xdr:cNvPr>
        <xdr:cNvCxnSpPr/>
      </xdr:nvCxnSpPr>
      <xdr:spPr>
        <a:xfrm>
          <a:off x="19545300" y="6074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73406</xdr:rowOff>
    </xdr:from>
    <xdr:to>
      <xdr:col>98</xdr:col>
      <xdr:colOff>38100</xdr:colOff>
      <xdr:row>36</xdr:row>
      <xdr:rowOff>3556</xdr:rowOff>
    </xdr:to>
    <xdr:sp macro="" textlink="">
      <xdr:nvSpPr>
        <xdr:cNvPr id="496" name="楕円 495">
          <a:extLst>
            <a:ext uri="{FF2B5EF4-FFF2-40B4-BE49-F238E27FC236}">
              <a16:creationId xmlns:a16="http://schemas.microsoft.com/office/drawing/2014/main" id="{D7B2EDEA-B689-4E12-B975-435B35072E8C}"/>
            </a:ext>
          </a:extLst>
        </xdr:cNvPr>
        <xdr:cNvSpPr/>
      </xdr:nvSpPr>
      <xdr:spPr>
        <a:xfrm>
          <a:off x="18605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73914</xdr:rowOff>
    </xdr:from>
    <xdr:to>
      <xdr:col>102</xdr:col>
      <xdr:colOff>114300</xdr:colOff>
      <xdr:row>35</xdr:row>
      <xdr:rowOff>124206</xdr:rowOff>
    </xdr:to>
    <xdr:cxnSp macro="">
      <xdr:nvCxnSpPr>
        <xdr:cNvPr id="497" name="直線コネクタ 496">
          <a:extLst>
            <a:ext uri="{FF2B5EF4-FFF2-40B4-BE49-F238E27FC236}">
              <a16:creationId xmlns:a16="http://schemas.microsoft.com/office/drawing/2014/main" id="{5B95F94F-E9B9-4694-B979-1595AEB27BD0}"/>
            </a:ext>
          </a:extLst>
        </xdr:cNvPr>
        <xdr:cNvCxnSpPr/>
      </xdr:nvCxnSpPr>
      <xdr:spPr>
        <a:xfrm flipV="1">
          <a:off x="18656300" y="6074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1F5CDF0B-2FE9-4C81-988B-56D05590E81D}"/>
            </a:ext>
          </a:extLst>
        </xdr:cNvPr>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EB22EB96-B0A6-401F-8712-AE39DE1E8401}"/>
            </a:ext>
          </a:extLst>
        </xdr:cNvPr>
        <xdr:cNvSpPr txBox="1"/>
      </xdr:nvSpPr>
      <xdr:spPr>
        <a:xfrm>
          <a:off x="20199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1244C355-CD3F-46D3-95D7-8A0A2F4E62A9}"/>
            </a:ext>
          </a:extLst>
        </xdr:cNvPr>
        <xdr:cNvSpPr txBox="1"/>
      </xdr:nvSpPr>
      <xdr:spPr>
        <a:xfrm>
          <a:off x="19310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FB1C0D7B-F942-4ED8-85BD-8F6540C85167}"/>
            </a:ext>
          </a:extLst>
        </xdr:cNvPr>
        <xdr:cNvSpPr txBox="1"/>
      </xdr:nvSpPr>
      <xdr:spPr>
        <a:xfrm>
          <a:off x="18421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B912CEA5-1E81-4C0D-87D5-32077BD5692A}"/>
            </a:ext>
          </a:extLst>
        </xdr:cNvPr>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10939</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E9FA800B-799E-40F9-89BA-9E2D09BFB6B9}"/>
            </a:ext>
          </a:extLst>
        </xdr:cNvPr>
        <xdr:cNvSpPr txBox="1"/>
      </xdr:nvSpPr>
      <xdr:spPr>
        <a:xfrm>
          <a:off x="201994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141241</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FE60D6D8-11A1-4D67-87EF-47845FF3DDF8}"/>
            </a:ext>
          </a:extLst>
        </xdr:cNvPr>
        <xdr:cNvSpPr txBox="1"/>
      </xdr:nvSpPr>
      <xdr:spPr>
        <a:xfrm>
          <a:off x="19310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20083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D05DEB7A-D5B7-4AA2-A28E-C8E2532F6ADE}"/>
            </a:ext>
          </a:extLst>
        </xdr:cNvPr>
        <xdr:cNvSpPr txBox="1"/>
      </xdr:nvSpPr>
      <xdr:spPr>
        <a:xfrm>
          <a:off x="18421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C6CC56E-CA1D-451F-8827-048D9C6B51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B73FEA1-886A-4232-B20B-6D126A67B3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104F8A5-29E0-4DD3-A362-05F7A2AD3B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CE019E0-481C-4798-860B-B09DABF44A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D13AC4E4-3D62-4F68-BA01-9BAFC5FB17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CF62E99-7D10-410E-8E77-1C5A673A24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361D7394-5BA1-4BA5-A2D7-7E9DFFA8A4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F873099C-64BF-410C-801C-D1603107A7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DBC9E2DF-845E-4EBA-A478-1BDF7657D7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85A655F-38F4-4F1E-9168-781ABE9206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6D65667-A7BA-4824-A80B-3310B5DD46B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53DF11D3-809B-4F08-9692-E3FEC966018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9A8345F8-71AC-4ECF-8083-7A8F50BEF8C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132B80F8-9427-4FE5-A3A1-0BECACF606E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D37FCC7A-BA41-41BD-B222-AA38B4962E4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E4C131C-D726-4BA8-B4E7-746FA2DECEC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4A55596C-46FB-435C-810E-627C6B2E28E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F4B295A7-DBA2-497A-A0CE-C144B23BCB9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4EC555EB-BADB-4959-B568-95447372C0A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BE5CE4C-7A42-4B8D-8B85-7E4B626FDD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DA40D7AE-A8C3-4395-B4EC-0E2E049FC73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C28A2BD-6DE3-48EA-BD06-8FCE9412A8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28" name="直線コネクタ 527">
          <a:extLst>
            <a:ext uri="{FF2B5EF4-FFF2-40B4-BE49-F238E27FC236}">
              <a16:creationId xmlns:a16="http://schemas.microsoft.com/office/drawing/2014/main" id="{11998600-971B-491A-8376-7D872A400CC4}"/>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B92CD24D-D080-4D99-90A3-4D9F6CA9888B}"/>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0" name="直線コネクタ 529">
          <a:extLst>
            <a:ext uri="{FF2B5EF4-FFF2-40B4-BE49-F238E27FC236}">
              <a16:creationId xmlns:a16="http://schemas.microsoft.com/office/drawing/2014/main" id="{8B1818F8-7660-402A-999D-75641E79C28E}"/>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806C04DF-B2DD-47D1-ADD6-9AB5636D0788}"/>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2" name="直線コネクタ 531">
          <a:extLst>
            <a:ext uri="{FF2B5EF4-FFF2-40B4-BE49-F238E27FC236}">
              <a16:creationId xmlns:a16="http://schemas.microsoft.com/office/drawing/2014/main" id="{528050B1-2A62-48F1-BD93-C266E7451C81}"/>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89FB1EC6-DBC9-43FC-AA8A-DF29C0AC2270}"/>
            </a:ext>
          </a:extLst>
        </xdr:cNvPr>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4" name="フローチャート: 判断 533">
          <a:extLst>
            <a:ext uri="{FF2B5EF4-FFF2-40B4-BE49-F238E27FC236}">
              <a16:creationId xmlns:a16="http://schemas.microsoft.com/office/drawing/2014/main" id="{1DD8E08F-2114-4F2B-ABD4-CDD1FDAC3265}"/>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5" name="フローチャート: 判断 534">
          <a:extLst>
            <a:ext uri="{FF2B5EF4-FFF2-40B4-BE49-F238E27FC236}">
              <a16:creationId xmlns:a16="http://schemas.microsoft.com/office/drawing/2014/main" id="{BABB18B6-0B30-43E0-B542-52B1939E30CE}"/>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6" name="フローチャート: 判断 535">
          <a:extLst>
            <a:ext uri="{FF2B5EF4-FFF2-40B4-BE49-F238E27FC236}">
              <a16:creationId xmlns:a16="http://schemas.microsoft.com/office/drawing/2014/main" id="{ED93FC0E-7D20-487D-9EF2-6D26C0DD2E24}"/>
            </a:ext>
          </a:extLst>
        </xdr:cNvPr>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7" name="フローチャート: 判断 536">
          <a:extLst>
            <a:ext uri="{FF2B5EF4-FFF2-40B4-BE49-F238E27FC236}">
              <a16:creationId xmlns:a16="http://schemas.microsoft.com/office/drawing/2014/main" id="{CA404A76-A912-4004-8C07-766ABF4529D8}"/>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8" name="フローチャート: 判断 537">
          <a:extLst>
            <a:ext uri="{FF2B5EF4-FFF2-40B4-BE49-F238E27FC236}">
              <a16:creationId xmlns:a16="http://schemas.microsoft.com/office/drawing/2014/main" id="{34B5C50B-E917-4F84-A4AC-1787294210DA}"/>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91A882B-556D-4E61-A627-6CDA873C9B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057E532-873D-4C4C-90DF-05C228708B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167C602-A3D3-48E4-8A3C-689EAF5337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C5E80CD-3A39-4B74-8801-4EC4016C97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73BFD01-77CA-440E-8A5E-DB3655C47A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118364</xdr:rowOff>
    </xdr:from>
    <xdr:to>
      <xdr:col>85</xdr:col>
      <xdr:colOff>177800</xdr:colOff>
      <xdr:row>63</xdr:row>
      <xdr:rowOff>48514</xdr:rowOff>
    </xdr:to>
    <xdr:sp macro="" textlink="">
      <xdr:nvSpPr>
        <xdr:cNvPr id="544" name="楕円 543">
          <a:extLst>
            <a:ext uri="{FF2B5EF4-FFF2-40B4-BE49-F238E27FC236}">
              <a16:creationId xmlns:a16="http://schemas.microsoft.com/office/drawing/2014/main" id="{CB027A88-05D5-4F7E-92F8-51E0AC360BBD}"/>
            </a:ext>
          </a:extLst>
        </xdr:cNvPr>
        <xdr:cNvSpPr/>
      </xdr:nvSpPr>
      <xdr:spPr>
        <a:xfrm>
          <a:off x="16268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33291</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DE196BD6-0C3E-432B-A3A4-378953952637}"/>
            </a:ext>
          </a:extLst>
        </xdr:cNvPr>
        <xdr:cNvSpPr txBox="1"/>
      </xdr:nvSpPr>
      <xdr:spPr>
        <a:xfrm>
          <a:off x="16357600" y="1066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104648</xdr:rowOff>
    </xdr:from>
    <xdr:to>
      <xdr:col>81</xdr:col>
      <xdr:colOff>101600</xdr:colOff>
      <xdr:row>63</xdr:row>
      <xdr:rowOff>34798</xdr:rowOff>
    </xdr:to>
    <xdr:sp macro="" textlink="">
      <xdr:nvSpPr>
        <xdr:cNvPr id="546" name="楕円 545">
          <a:extLst>
            <a:ext uri="{FF2B5EF4-FFF2-40B4-BE49-F238E27FC236}">
              <a16:creationId xmlns:a16="http://schemas.microsoft.com/office/drawing/2014/main" id="{437BB280-8077-4725-9610-75DC07485640}"/>
            </a:ext>
          </a:extLst>
        </xdr:cNvPr>
        <xdr:cNvSpPr/>
      </xdr:nvSpPr>
      <xdr:spPr>
        <a:xfrm>
          <a:off x="1543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155448</xdr:rowOff>
    </xdr:from>
    <xdr:to>
      <xdr:col>85</xdr:col>
      <xdr:colOff>127000</xdr:colOff>
      <xdr:row>62</xdr:row>
      <xdr:rowOff>169164</xdr:rowOff>
    </xdr:to>
    <xdr:cxnSp macro="">
      <xdr:nvCxnSpPr>
        <xdr:cNvPr id="547" name="直線コネクタ 546">
          <a:extLst>
            <a:ext uri="{FF2B5EF4-FFF2-40B4-BE49-F238E27FC236}">
              <a16:creationId xmlns:a16="http://schemas.microsoft.com/office/drawing/2014/main" id="{DCEA3717-CAD4-425A-9CAF-70880E1012A3}"/>
            </a:ext>
          </a:extLst>
        </xdr:cNvPr>
        <xdr:cNvCxnSpPr/>
      </xdr:nvCxnSpPr>
      <xdr:spPr>
        <a:xfrm>
          <a:off x="15481300" y="10785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48" name="楕円 547">
          <a:extLst>
            <a:ext uri="{FF2B5EF4-FFF2-40B4-BE49-F238E27FC236}">
              <a16:creationId xmlns:a16="http://schemas.microsoft.com/office/drawing/2014/main" id="{229821B1-6777-4791-B442-B6FBC7414DC4}"/>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155448</xdr:rowOff>
    </xdr:to>
    <xdr:cxnSp macro="">
      <xdr:nvCxnSpPr>
        <xdr:cNvPr id="549" name="直線コネクタ 548">
          <a:extLst>
            <a:ext uri="{FF2B5EF4-FFF2-40B4-BE49-F238E27FC236}">
              <a16:creationId xmlns:a16="http://schemas.microsoft.com/office/drawing/2014/main" id="{35FEC9A2-4CF1-48A2-A3E6-6955C6AA806B}"/>
            </a:ext>
          </a:extLst>
        </xdr:cNvPr>
        <xdr:cNvCxnSpPr/>
      </xdr:nvCxnSpPr>
      <xdr:spPr>
        <a:xfrm>
          <a:off x="14592300" y="10767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136652</xdr:rowOff>
    </xdr:from>
    <xdr:to>
      <xdr:col>72</xdr:col>
      <xdr:colOff>38100</xdr:colOff>
      <xdr:row>63</xdr:row>
      <xdr:rowOff>66802</xdr:rowOff>
    </xdr:to>
    <xdr:sp macro="" textlink="">
      <xdr:nvSpPr>
        <xdr:cNvPr id="550" name="楕円 549">
          <a:extLst>
            <a:ext uri="{FF2B5EF4-FFF2-40B4-BE49-F238E27FC236}">
              <a16:creationId xmlns:a16="http://schemas.microsoft.com/office/drawing/2014/main" id="{300FEFB0-1AAE-4F59-A213-3C64A47C6EF4}"/>
            </a:ext>
          </a:extLst>
        </xdr:cNvPr>
        <xdr:cNvSpPr/>
      </xdr:nvSpPr>
      <xdr:spPr>
        <a:xfrm>
          <a:off x="1365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16002</xdr:rowOff>
    </xdr:to>
    <xdr:cxnSp macro="">
      <xdr:nvCxnSpPr>
        <xdr:cNvPr id="551" name="直線コネクタ 550">
          <a:extLst>
            <a:ext uri="{FF2B5EF4-FFF2-40B4-BE49-F238E27FC236}">
              <a16:creationId xmlns:a16="http://schemas.microsoft.com/office/drawing/2014/main" id="{A6B2CA89-8A8A-4CD6-ACCE-9DE330EDBE8A}"/>
            </a:ext>
          </a:extLst>
        </xdr:cNvPr>
        <xdr:cNvCxnSpPr/>
      </xdr:nvCxnSpPr>
      <xdr:spPr>
        <a:xfrm flipV="1">
          <a:off x="13703300" y="10767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2" name="楕円 551">
          <a:extLst>
            <a:ext uri="{FF2B5EF4-FFF2-40B4-BE49-F238E27FC236}">
              <a16:creationId xmlns:a16="http://schemas.microsoft.com/office/drawing/2014/main" id="{5CC7ACE6-A751-497B-B69C-C59C4A44A37F}"/>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16002</xdr:rowOff>
    </xdr:to>
    <xdr:cxnSp macro="">
      <xdr:nvCxnSpPr>
        <xdr:cNvPr id="553" name="直線コネクタ 552">
          <a:extLst>
            <a:ext uri="{FF2B5EF4-FFF2-40B4-BE49-F238E27FC236}">
              <a16:creationId xmlns:a16="http://schemas.microsoft.com/office/drawing/2014/main" id="{2694F071-D961-4E2B-933D-7DBA7AB40E27}"/>
            </a:ext>
          </a:extLst>
        </xdr:cNvPr>
        <xdr:cNvCxnSpPr/>
      </xdr:nvCxnSpPr>
      <xdr:spPr>
        <a:xfrm>
          <a:off x="12814300" y="10789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4" name="n_1aveValue【学校施設】&#10;有形固定資産減価償却率">
          <a:extLst>
            <a:ext uri="{FF2B5EF4-FFF2-40B4-BE49-F238E27FC236}">
              <a16:creationId xmlns:a16="http://schemas.microsoft.com/office/drawing/2014/main" id="{AD2E465C-FE3D-4B89-9348-9915B71C100B}"/>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555" name="n_2aveValue【学校施設】&#10;有形固定資産減価償却率">
          <a:extLst>
            <a:ext uri="{FF2B5EF4-FFF2-40B4-BE49-F238E27FC236}">
              <a16:creationId xmlns:a16="http://schemas.microsoft.com/office/drawing/2014/main" id="{F80BEE60-6B33-4FC1-80F2-927D353D15B6}"/>
            </a:ext>
          </a:extLst>
        </xdr:cNvPr>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6" name="n_3aveValue【学校施設】&#10;有形固定資産減価償却率">
          <a:extLst>
            <a:ext uri="{FF2B5EF4-FFF2-40B4-BE49-F238E27FC236}">
              <a16:creationId xmlns:a16="http://schemas.microsoft.com/office/drawing/2014/main" id="{89F961D2-744B-46E9-B616-50673DE7315B}"/>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7" name="n_4aveValue【学校施設】&#10;有形固定資産減価償却率">
          <a:extLst>
            <a:ext uri="{FF2B5EF4-FFF2-40B4-BE49-F238E27FC236}">
              <a16:creationId xmlns:a16="http://schemas.microsoft.com/office/drawing/2014/main" id="{FE596379-6724-4844-8895-031DFFD0A2FC}"/>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25925</xdr:rowOff>
    </xdr:from>
    <xdr:ext cx="405111" cy="259045"/>
    <xdr:sp macro="" textlink="">
      <xdr:nvSpPr>
        <xdr:cNvPr id="558" name="n_1mainValue【学校施設】&#10;有形固定資産減価償却率">
          <a:extLst>
            <a:ext uri="{FF2B5EF4-FFF2-40B4-BE49-F238E27FC236}">
              <a16:creationId xmlns:a16="http://schemas.microsoft.com/office/drawing/2014/main" id="{05934DD9-7F59-446D-A573-ABEC6CE05965}"/>
            </a:ext>
          </a:extLst>
        </xdr:cNvPr>
        <xdr:cNvSpPr txBox="1"/>
      </xdr:nvSpPr>
      <xdr:spPr>
        <a:xfrm>
          <a:off x="15266044"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59" name="n_2mainValue【学校施設】&#10;有形固定資産減価償却率">
          <a:extLst>
            <a:ext uri="{FF2B5EF4-FFF2-40B4-BE49-F238E27FC236}">
              <a16:creationId xmlns:a16="http://schemas.microsoft.com/office/drawing/2014/main" id="{87339D1B-2EEB-41D6-996A-41DF9A6BB924}"/>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57929</xdr:rowOff>
    </xdr:from>
    <xdr:ext cx="405111" cy="259045"/>
    <xdr:sp macro="" textlink="">
      <xdr:nvSpPr>
        <xdr:cNvPr id="560" name="n_3mainValue【学校施設】&#10;有形固定資産減価償却率">
          <a:extLst>
            <a:ext uri="{FF2B5EF4-FFF2-40B4-BE49-F238E27FC236}">
              <a16:creationId xmlns:a16="http://schemas.microsoft.com/office/drawing/2014/main" id="{5A3CEC7A-7C25-4890-AD0E-869D9D5C3F30}"/>
            </a:ext>
          </a:extLst>
        </xdr:cNvPr>
        <xdr:cNvSpPr txBox="1"/>
      </xdr:nvSpPr>
      <xdr:spPr>
        <a:xfrm>
          <a:off x="13500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1" name="n_4mainValue【学校施設】&#10;有形固定資産減価償却率">
          <a:extLst>
            <a:ext uri="{FF2B5EF4-FFF2-40B4-BE49-F238E27FC236}">
              <a16:creationId xmlns:a16="http://schemas.microsoft.com/office/drawing/2014/main" id="{1FF3AD93-EBF9-4A46-8769-15F2726CF9E6}"/>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1D92811-1464-491D-AD1C-789C4EAC54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743E8BB2-E2F6-4A23-9BD5-CD089B8EC1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2DCD501-3BB4-4451-B33B-04C6C77902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A4B65963-EBC7-4CE3-B4AA-47433B6F20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E8A5DB7-D959-4F67-BD94-5B7A1029B1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63E2CB7C-00BE-4AC9-BCF7-4A0BCF45C9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A970435C-335A-48AD-BB6D-E3E0114EB0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576D0768-8208-4654-82E3-BEA05ED163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1294652C-C3BE-4269-AC2D-7EFC2FAA0E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74E94A92-DC2D-4216-8399-601674BB81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E99484CE-1250-4CCD-9B71-E23D7C9F72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BC67F048-BB7C-4A43-AE80-415F424C1A0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B3889CC2-88C4-4CC2-A097-D1F244943A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E70F2AA6-16D3-473D-927C-5D29BE9B99A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4DD8263F-0D81-4C53-8EE1-175A4BED79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D972D6F1-BB44-42BE-93BD-1F8F62CEF6C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53BB1FE1-9828-4999-B46C-2959D484053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AA0A8DF9-D483-49DC-8D4D-88788E94136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EE870115-D9CF-4F18-964D-95A2ECD876C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28E10CF8-7A87-4661-B7E1-2F67C8E2E37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BD64B242-0BCD-4B2E-A3CA-18A79B6752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1C0F4B77-4B1A-441A-9436-AB5A4C17A4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A07C0E07-56B4-4D81-91A4-53C05EAE675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9F1AE95-32C0-49A0-9A7D-46AD996F5F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DCDA632-4477-452B-BEAA-2DB82BD2EC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2469D62-EE78-4A45-8ED4-F2B702EDF9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88" name="直線コネクタ 587">
          <a:extLst>
            <a:ext uri="{FF2B5EF4-FFF2-40B4-BE49-F238E27FC236}">
              <a16:creationId xmlns:a16="http://schemas.microsoft.com/office/drawing/2014/main" id="{D8211E64-5FBA-461D-B149-8D9816FB80E1}"/>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89" name="【学校施設】&#10;一人当たり面積最小値テキスト">
          <a:extLst>
            <a:ext uri="{FF2B5EF4-FFF2-40B4-BE49-F238E27FC236}">
              <a16:creationId xmlns:a16="http://schemas.microsoft.com/office/drawing/2014/main" id="{74C153F1-090A-48F8-BDBC-0110715EDFB8}"/>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0" name="直線コネクタ 589">
          <a:extLst>
            <a:ext uri="{FF2B5EF4-FFF2-40B4-BE49-F238E27FC236}">
              <a16:creationId xmlns:a16="http://schemas.microsoft.com/office/drawing/2014/main" id="{312E4CD7-7356-4C2B-BD24-CF5000E7109C}"/>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1" name="【学校施設】&#10;一人当たり面積最大値テキスト">
          <a:extLst>
            <a:ext uri="{FF2B5EF4-FFF2-40B4-BE49-F238E27FC236}">
              <a16:creationId xmlns:a16="http://schemas.microsoft.com/office/drawing/2014/main" id="{E7C16E1F-D0DA-477B-A170-F8668907598A}"/>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2" name="直線コネクタ 591">
          <a:extLst>
            <a:ext uri="{FF2B5EF4-FFF2-40B4-BE49-F238E27FC236}">
              <a16:creationId xmlns:a16="http://schemas.microsoft.com/office/drawing/2014/main" id="{DB07017E-C594-4FB0-883D-DF8ECBD0E97A}"/>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3" name="【学校施設】&#10;一人当たり面積平均値テキスト">
          <a:extLst>
            <a:ext uri="{FF2B5EF4-FFF2-40B4-BE49-F238E27FC236}">
              <a16:creationId xmlns:a16="http://schemas.microsoft.com/office/drawing/2014/main" id="{C640A06C-29E3-4791-B781-5FB72D7C3F5F}"/>
            </a:ext>
          </a:extLst>
        </xdr:cNvPr>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4" name="フローチャート: 判断 593">
          <a:extLst>
            <a:ext uri="{FF2B5EF4-FFF2-40B4-BE49-F238E27FC236}">
              <a16:creationId xmlns:a16="http://schemas.microsoft.com/office/drawing/2014/main" id="{537209DD-3696-409C-9D48-0BF2EF4C3776}"/>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5" name="フローチャート: 判断 594">
          <a:extLst>
            <a:ext uri="{FF2B5EF4-FFF2-40B4-BE49-F238E27FC236}">
              <a16:creationId xmlns:a16="http://schemas.microsoft.com/office/drawing/2014/main" id="{A9638AEA-0D61-4C4F-B727-A01D758B63B2}"/>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96" name="フローチャート: 判断 595">
          <a:extLst>
            <a:ext uri="{FF2B5EF4-FFF2-40B4-BE49-F238E27FC236}">
              <a16:creationId xmlns:a16="http://schemas.microsoft.com/office/drawing/2014/main" id="{F435820E-8E81-445E-99CC-750050D0AE62}"/>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97" name="フローチャート: 判断 596">
          <a:extLst>
            <a:ext uri="{FF2B5EF4-FFF2-40B4-BE49-F238E27FC236}">
              <a16:creationId xmlns:a16="http://schemas.microsoft.com/office/drawing/2014/main" id="{A84D0157-F3C5-4B8A-97C1-4076F58D7332}"/>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598" name="フローチャート: 判断 597">
          <a:extLst>
            <a:ext uri="{FF2B5EF4-FFF2-40B4-BE49-F238E27FC236}">
              <a16:creationId xmlns:a16="http://schemas.microsoft.com/office/drawing/2014/main" id="{7E284008-EEE7-41AD-B5F1-C23C1116E360}"/>
            </a:ext>
          </a:extLst>
        </xdr:cNvPr>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70329BD-8025-47D7-B0B4-2DBD25BD6C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C8EBE22-FEDD-4622-896F-527B96E556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E64F76D-4945-4521-ACC0-6C6677266E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B9E2266-0B55-49FD-8599-DB3AEA2CEA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A05B6F5-C8FE-4A09-B28C-6332EAAB00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4" name="楕円 603">
          <a:extLst>
            <a:ext uri="{FF2B5EF4-FFF2-40B4-BE49-F238E27FC236}">
              <a16:creationId xmlns:a16="http://schemas.microsoft.com/office/drawing/2014/main" id="{38EBF1B2-5D01-4318-B53F-14A56BE4FDA5}"/>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05" name="【学校施設】&#10;一人当たり面積該当値テキスト">
          <a:extLst>
            <a:ext uri="{FF2B5EF4-FFF2-40B4-BE49-F238E27FC236}">
              <a16:creationId xmlns:a16="http://schemas.microsoft.com/office/drawing/2014/main" id="{AC2D2D5B-C874-43D9-B896-CAC83C6425C6}"/>
            </a:ext>
          </a:extLst>
        </xdr:cNvPr>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606" name="楕円 605">
          <a:extLst>
            <a:ext uri="{FF2B5EF4-FFF2-40B4-BE49-F238E27FC236}">
              <a16:creationId xmlns:a16="http://schemas.microsoft.com/office/drawing/2014/main" id="{9AAB9615-5DCF-4758-8622-56DD8F4B8440}"/>
            </a:ext>
          </a:extLst>
        </xdr:cNvPr>
        <xdr:cNvSpPr/>
      </xdr:nvSpPr>
      <xdr:spPr>
        <a:xfrm>
          <a:off x="2127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53884</xdr:rowOff>
    </xdr:to>
    <xdr:cxnSp macro="">
      <xdr:nvCxnSpPr>
        <xdr:cNvPr id="607" name="直線コネクタ 606">
          <a:extLst>
            <a:ext uri="{FF2B5EF4-FFF2-40B4-BE49-F238E27FC236}">
              <a16:creationId xmlns:a16="http://schemas.microsoft.com/office/drawing/2014/main" id="{7D494A3C-BB62-4440-88C3-3E92DAE2B6CA}"/>
            </a:ext>
          </a:extLst>
        </xdr:cNvPr>
        <xdr:cNvCxnSpPr/>
      </xdr:nvCxnSpPr>
      <xdr:spPr>
        <a:xfrm flipV="1">
          <a:off x="21323300" y="10492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9616</xdr:rowOff>
    </xdr:from>
    <xdr:to>
      <xdr:col>107</xdr:col>
      <xdr:colOff>101600</xdr:colOff>
      <xdr:row>61</xdr:row>
      <xdr:rowOff>111216</xdr:rowOff>
    </xdr:to>
    <xdr:sp macro="" textlink="">
      <xdr:nvSpPr>
        <xdr:cNvPr id="608" name="楕円 607">
          <a:extLst>
            <a:ext uri="{FF2B5EF4-FFF2-40B4-BE49-F238E27FC236}">
              <a16:creationId xmlns:a16="http://schemas.microsoft.com/office/drawing/2014/main" id="{E8012950-4E51-4E37-B871-9F6E2B891811}"/>
            </a:ext>
          </a:extLst>
        </xdr:cNvPr>
        <xdr:cNvSpPr/>
      </xdr:nvSpPr>
      <xdr:spPr>
        <a:xfrm>
          <a:off x="2038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53884</xdr:rowOff>
    </xdr:from>
    <xdr:to>
      <xdr:col>111</xdr:col>
      <xdr:colOff>177800</xdr:colOff>
      <xdr:row>61</xdr:row>
      <xdr:rowOff>60416</xdr:rowOff>
    </xdr:to>
    <xdr:cxnSp macro="">
      <xdr:nvCxnSpPr>
        <xdr:cNvPr id="609" name="直線コネクタ 608">
          <a:extLst>
            <a:ext uri="{FF2B5EF4-FFF2-40B4-BE49-F238E27FC236}">
              <a16:creationId xmlns:a16="http://schemas.microsoft.com/office/drawing/2014/main" id="{C20EBEE3-E0FD-4ED5-9E03-421CA51D05C0}"/>
            </a:ext>
          </a:extLst>
        </xdr:cNvPr>
        <xdr:cNvCxnSpPr/>
      </xdr:nvCxnSpPr>
      <xdr:spPr>
        <a:xfrm flipV="1">
          <a:off x="20434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25944</xdr:rowOff>
    </xdr:from>
    <xdr:to>
      <xdr:col>102</xdr:col>
      <xdr:colOff>165100</xdr:colOff>
      <xdr:row>61</xdr:row>
      <xdr:rowOff>127544</xdr:rowOff>
    </xdr:to>
    <xdr:sp macro="" textlink="">
      <xdr:nvSpPr>
        <xdr:cNvPr id="610" name="楕円 609">
          <a:extLst>
            <a:ext uri="{FF2B5EF4-FFF2-40B4-BE49-F238E27FC236}">
              <a16:creationId xmlns:a16="http://schemas.microsoft.com/office/drawing/2014/main" id="{932C9C6F-4AE7-4F59-9445-C84B562AAAEF}"/>
            </a:ext>
          </a:extLst>
        </xdr:cNvPr>
        <xdr:cNvSpPr/>
      </xdr:nvSpPr>
      <xdr:spPr>
        <a:xfrm>
          <a:off x="19494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60416</xdr:rowOff>
    </xdr:from>
    <xdr:to>
      <xdr:col>107</xdr:col>
      <xdr:colOff>50800</xdr:colOff>
      <xdr:row>61</xdr:row>
      <xdr:rowOff>76744</xdr:rowOff>
    </xdr:to>
    <xdr:cxnSp macro="">
      <xdr:nvCxnSpPr>
        <xdr:cNvPr id="611" name="直線コネクタ 610">
          <a:extLst>
            <a:ext uri="{FF2B5EF4-FFF2-40B4-BE49-F238E27FC236}">
              <a16:creationId xmlns:a16="http://schemas.microsoft.com/office/drawing/2014/main" id="{BE9E815D-7058-416F-96EE-B7B9C0EDADC6}"/>
            </a:ext>
          </a:extLst>
        </xdr:cNvPr>
        <xdr:cNvCxnSpPr/>
      </xdr:nvCxnSpPr>
      <xdr:spPr>
        <a:xfrm flipV="1">
          <a:off x="19545300" y="1051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35741</xdr:rowOff>
    </xdr:from>
    <xdr:to>
      <xdr:col>98</xdr:col>
      <xdr:colOff>38100</xdr:colOff>
      <xdr:row>61</xdr:row>
      <xdr:rowOff>137341</xdr:rowOff>
    </xdr:to>
    <xdr:sp macro="" textlink="">
      <xdr:nvSpPr>
        <xdr:cNvPr id="612" name="楕円 611">
          <a:extLst>
            <a:ext uri="{FF2B5EF4-FFF2-40B4-BE49-F238E27FC236}">
              <a16:creationId xmlns:a16="http://schemas.microsoft.com/office/drawing/2014/main" id="{C35E9C9B-8744-4BA9-9F40-78AC956A6BCB}"/>
            </a:ext>
          </a:extLst>
        </xdr:cNvPr>
        <xdr:cNvSpPr/>
      </xdr:nvSpPr>
      <xdr:spPr>
        <a:xfrm>
          <a:off x="18605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76744</xdr:rowOff>
    </xdr:from>
    <xdr:to>
      <xdr:col>102</xdr:col>
      <xdr:colOff>114300</xdr:colOff>
      <xdr:row>61</xdr:row>
      <xdr:rowOff>86541</xdr:rowOff>
    </xdr:to>
    <xdr:cxnSp macro="">
      <xdr:nvCxnSpPr>
        <xdr:cNvPr id="613" name="直線コネクタ 612">
          <a:extLst>
            <a:ext uri="{FF2B5EF4-FFF2-40B4-BE49-F238E27FC236}">
              <a16:creationId xmlns:a16="http://schemas.microsoft.com/office/drawing/2014/main" id="{EB9EEEE4-5859-409D-B751-7E5E6939B79D}"/>
            </a:ext>
          </a:extLst>
        </xdr:cNvPr>
        <xdr:cNvCxnSpPr/>
      </xdr:nvCxnSpPr>
      <xdr:spPr>
        <a:xfrm flipV="1">
          <a:off x="18656300" y="1053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614" name="n_1aveValue【学校施設】&#10;一人当たり面積">
          <a:extLst>
            <a:ext uri="{FF2B5EF4-FFF2-40B4-BE49-F238E27FC236}">
              <a16:creationId xmlns:a16="http://schemas.microsoft.com/office/drawing/2014/main" id="{806ED644-C01C-4205-BF1D-169E5DA478C4}"/>
            </a:ext>
          </a:extLst>
        </xdr:cNvPr>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15" name="n_2aveValue【学校施設】&#10;一人当たり面積">
          <a:extLst>
            <a:ext uri="{FF2B5EF4-FFF2-40B4-BE49-F238E27FC236}">
              <a16:creationId xmlns:a16="http://schemas.microsoft.com/office/drawing/2014/main" id="{E5B9902F-7F91-4459-9A7A-25A89B7F9AB5}"/>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6" name="n_3aveValue【学校施設】&#10;一人当たり面積">
          <a:extLst>
            <a:ext uri="{FF2B5EF4-FFF2-40B4-BE49-F238E27FC236}">
              <a16:creationId xmlns:a16="http://schemas.microsoft.com/office/drawing/2014/main" id="{6FFA87A3-CF34-420B-A382-F23827617ED9}"/>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17" name="n_4aveValue【学校施設】&#10;一人当たり面積">
          <a:extLst>
            <a:ext uri="{FF2B5EF4-FFF2-40B4-BE49-F238E27FC236}">
              <a16:creationId xmlns:a16="http://schemas.microsoft.com/office/drawing/2014/main" id="{BDDAAA4D-9B19-41C5-8923-C77D60336C7E}"/>
            </a:ext>
          </a:extLst>
        </xdr:cNvPr>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618" name="n_1mainValue【学校施設】&#10;一人当たり面積">
          <a:extLst>
            <a:ext uri="{FF2B5EF4-FFF2-40B4-BE49-F238E27FC236}">
              <a16:creationId xmlns:a16="http://schemas.microsoft.com/office/drawing/2014/main" id="{ECA865C8-B575-463F-B664-768B4026E95A}"/>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619" name="n_2mainValue【学校施設】&#10;一人当たり面積">
          <a:extLst>
            <a:ext uri="{FF2B5EF4-FFF2-40B4-BE49-F238E27FC236}">
              <a16:creationId xmlns:a16="http://schemas.microsoft.com/office/drawing/2014/main" id="{4479947C-4D3F-4B5B-A782-C0359BF0DD37}"/>
            </a:ext>
          </a:extLst>
        </xdr:cNvPr>
        <xdr:cNvSpPr txBox="1"/>
      </xdr:nvSpPr>
      <xdr:spPr>
        <a:xfrm>
          <a:off x="20199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118671</xdr:rowOff>
    </xdr:from>
    <xdr:ext cx="469744" cy="259045"/>
    <xdr:sp macro="" textlink="">
      <xdr:nvSpPr>
        <xdr:cNvPr id="620" name="n_3mainValue【学校施設】&#10;一人当たり面積">
          <a:extLst>
            <a:ext uri="{FF2B5EF4-FFF2-40B4-BE49-F238E27FC236}">
              <a16:creationId xmlns:a16="http://schemas.microsoft.com/office/drawing/2014/main" id="{3502E6CA-E9EE-40B0-8B85-E5B8AFB9C61F}"/>
            </a:ext>
          </a:extLst>
        </xdr:cNvPr>
        <xdr:cNvSpPr txBox="1"/>
      </xdr:nvSpPr>
      <xdr:spPr>
        <a:xfrm>
          <a:off x="19310427"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128468</xdr:rowOff>
    </xdr:from>
    <xdr:ext cx="469744" cy="259045"/>
    <xdr:sp macro="" textlink="">
      <xdr:nvSpPr>
        <xdr:cNvPr id="621" name="n_4mainValue【学校施設】&#10;一人当たり面積">
          <a:extLst>
            <a:ext uri="{FF2B5EF4-FFF2-40B4-BE49-F238E27FC236}">
              <a16:creationId xmlns:a16="http://schemas.microsoft.com/office/drawing/2014/main" id="{91ECB407-8815-45D4-96C5-1820432711BD}"/>
            </a:ext>
          </a:extLst>
        </xdr:cNvPr>
        <xdr:cNvSpPr txBox="1"/>
      </xdr:nvSpPr>
      <xdr:spPr>
        <a:xfrm>
          <a:off x="18421427" y="1058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52D0E7A-6208-42BC-964A-E044737365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815411C-E562-4F65-B4A0-2A1E38FFDB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0DF3D48-4453-4900-BF33-66356EC14D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5E24E00-CCB2-49E9-BE2A-2B0D984555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18B8438-982A-4356-8435-B878C9D646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A2D5165-4C48-42EC-81D6-6D26AAA5C9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CDA0C95-8C8E-4791-B671-E6DE57586C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C084A34-059F-46E8-B5B1-A51708FD9F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6672898-FDED-4D85-A48D-50243CEDCD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CE1D02C-4E89-4871-BA0E-AF7B7E83E0A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A9838741-D058-4980-B575-C896E78FF96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EF67BCE3-B1BE-47DC-A28C-AFBDD7D194F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9EF74F5F-D6B5-4FD9-BACD-CC6352CA23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67403A70-F896-4223-90D5-2B0D2511F2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EA115118-8FCC-4102-A8E4-E23C014892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1B428F80-1653-4F24-BA0A-A741E26D391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E25BA931-6652-47B8-86B3-C40F31BD06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2546EB35-7AAA-4EEE-9B29-05464C96561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A0BD6A77-E427-4563-9866-4EA573F1F30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637B5EE7-4BDA-48DE-9236-DDD1659003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15D997A2-0732-4104-BAED-5C4C6BC53DD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BEA842D-F734-475C-81CF-32843FF3D8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D8FEDFA7-0D82-41EA-875D-F6DE3EA8866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A572ED46-DDF2-4BCA-97BE-B4D61EBAA3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7A8E3CD8-FAAD-4129-BCA2-0DA95D9ECCCF}"/>
            </a:ext>
          </a:extLst>
        </xdr:cNvPr>
        <xdr:cNvCxnSpPr/>
      </xdr:nvCxnSpPr>
      <xdr:spPr>
        <a:xfrm flipV="1">
          <a:off x="16318864" y="137083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3E5DEAED-B3B3-47FF-A586-00E84221E26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F82FB26C-7829-4446-9D8D-0ADD390FFFF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B36442D4-E93A-4033-ACCE-32C820289252}"/>
            </a:ext>
          </a:extLst>
        </xdr:cNvPr>
        <xdr:cNvSpPr txBox="1"/>
      </xdr:nvSpPr>
      <xdr:spPr>
        <a:xfrm>
          <a:off x="16357600"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163830</xdr:rowOff>
    </xdr:from>
    <xdr:to>
      <xdr:col>86</xdr:col>
      <xdr:colOff>25400</xdr:colOff>
      <xdr:row>79</xdr:row>
      <xdr:rowOff>163830</xdr:rowOff>
    </xdr:to>
    <xdr:cxnSp macro="">
      <xdr:nvCxnSpPr>
        <xdr:cNvPr id="650" name="直線コネクタ 649">
          <a:extLst>
            <a:ext uri="{FF2B5EF4-FFF2-40B4-BE49-F238E27FC236}">
              <a16:creationId xmlns:a16="http://schemas.microsoft.com/office/drawing/2014/main" id="{C26EEF23-CB2A-47C3-870C-FB8C032F77FE}"/>
            </a:ext>
          </a:extLst>
        </xdr:cNvPr>
        <xdr:cNvCxnSpPr/>
      </xdr:nvCxnSpPr>
      <xdr:spPr>
        <a:xfrm>
          <a:off x="16230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1" name="【児童館】&#10;有形固定資産減価償却率平均値テキスト">
          <a:extLst>
            <a:ext uri="{FF2B5EF4-FFF2-40B4-BE49-F238E27FC236}">
              <a16:creationId xmlns:a16="http://schemas.microsoft.com/office/drawing/2014/main" id="{36F7F52E-A2A2-4164-8F41-3BE09376CBEA}"/>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2" name="フローチャート: 判断 651">
          <a:extLst>
            <a:ext uri="{FF2B5EF4-FFF2-40B4-BE49-F238E27FC236}">
              <a16:creationId xmlns:a16="http://schemas.microsoft.com/office/drawing/2014/main" id="{B11C491C-CA3D-492E-96C2-107641A8CBFF}"/>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42545</xdr:rowOff>
    </xdr:from>
    <xdr:to>
      <xdr:col>81</xdr:col>
      <xdr:colOff>101600</xdr:colOff>
      <xdr:row>81</xdr:row>
      <xdr:rowOff>144145</xdr:rowOff>
    </xdr:to>
    <xdr:sp macro="" textlink="">
      <xdr:nvSpPr>
        <xdr:cNvPr id="653" name="フローチャート: 判断 652">
          <a:extLst>
            <a:ext uri="{FF2B5EF4-FFF2-40B4-BE49-F238E27FC236}">
              <a16:creationId xmlns:a16="http://schemas.microsoft.com/office/drawing/2014/main" id="{8C771CBD-DD4A-407E-BCF1-E2D1CCDE78A2}"/>
            </a:ext>
          </a:extLst>
        </xdr:cNvPr>
        <xdr:cNvSpPr/>
      </xdr:nvSpPr>
      <xdr:spPr>
        <a:xfrm>
          <a:off x="15430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54" name="フローチャート: 判断 653">
          <a:extLst>
            <a:ext uri="{FF2B5EF4-FFF2-40B4-BE49-F238E27FC236}">
              <a16:creationId xmlns:a16="http://schemas.microsoft.com/office/drawing/2014/main" id="{F69082CF-2BEA-4C17-A397-96128256187B}"/>
            </a:ext>
          </a:extLst>
        </xdr:cNvPr>
        <xdr:cNvSpPr/>
      </xdr:nvSpPr>
      <xdr:spPr>
        <a:xfrm>
          <a:off x="14541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xdr:rowOff>
    </xdr:from>
    <xdr:to>
      <xdr:col>72</xdr:col>
      <xdr:colOff>38100</xdr:colOff>
      <xdr:row>81</xdr:row>
      <xdr:rowOff>106045</xdr:rowOff>
    </xdr:to>
    <xdr:sp macro="" textlink="">
      <xdr:nvSpPr>
        <xdr:cNvPr id="655" name="フローチャート: 判断 654">
          <a:extLst>
            <a:ext uri="{FF2B5EF4-FFF2-40B4-BE49-F238E27FC236}">
              <a16:creationId xmlns:a16="http://schemas.microsoft.com/office/drawing/2014/main" id="{4749C88E-C2D6-4F63-9195-9F370AB6D791}"/>
            </a:ext>
          </a:extLst>
        </xdr:cNvPr>
        <xdr:cNvSpPr/>
      </xdr:nvSpPr>
      <xdr:spPr>
        <a:xfrm>
          <a:off x="13652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56" name="フローチャート: 判断 655">
          <a:extLst>
            <a:ext uri="{FF2B5EF4-FFF2-40B4-BE49-F238E27FC236}">
              <a16:creationId xmlns:a16="http://schemas.microsoft.com/office/drawing/2014/main" id="{14E150A0-86D3-4035-AC80-70CC3DD25B2E}"/>
            </a:ext>
          </a:extLst>
        </xdr:cNvPr>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993D25F-272E-42D8-9496-ADA18AC443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7EB1D58-25F7-485F-AB80-02D60552F9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F12808D-0D61-4490-81E8-ED520FD435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4D687B7-4C1F-438C-9E74-967210B6EA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780FD1D-9098-4791-BC9F-C85317FBBA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662" name="楕円 661">
          <a:extLst>
            <a:ext uri="{FF2B5EF4-FFF2-40B4-BE49-F238E27FC236}">
              <a16:creationId xmlns:a16="http://schemas.microsoft.com/office/drawing/2014/main" id="{04E1D438-8C7B-4F66-B84C-5A7BFB1F5506}"/>
            </a:ext>
          </a:extLst>
        </xdr:cNvPr>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66057</xdr:rowOff>
    </xdr:from>
    <xdr:ext cx="405111" cy="259045"/>
    <xdr:sp macro="" textlink="">
      <xdr:nvSpPr>
        <xdr:cNvPr id="663" name="【児童館】&#10;有形固定資産減価償却率該当値テキスト">
          <a:extLst>
            <a:ext uri="{FF2B5EF4-FFF2-40B4-BE49-F238E27FC236}">
              <a16:creationId xmlns:a16="http://schemas.microsoft.com/office/drawing/2014/main" id="{D6B623D3-9AEC-4A98-9CA7-1A61DB0A0EFD}"/>
            </a:ext>
          </a:extLst>
        </xdr:cNvPr>
        <xdr:cNvSpPr txBox="1"/>
      </xdr:nvSpPr>
      <xdr:spPr>
        <a:xfrm>
          <a:off x="16357600"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71120</xdr:rowOff>
    </xdr:from>
    <xdr:to>
      <xdr:col>81</xdr:col>
      <xdr:colOff>101600</xdr:colOff>
      <xdr:row>80</xdr:row>
      <xdr:rowOff>1270</xdr:rowOff>
    </xdr:to>
    <xdr:sp macro="" textlink="">
      <xdr:nvSpPr>
        <xdr:cNvPr id="664" name="楕円 663">
          <a:extLst>
            <a:ext uri="{FF2B5EF4-FFF2-40B4-BE49-F238E27FC236}">
              <a16:creationId xmlns:a16="http://schemas.microsoft.com/office/drawing/2014/main" id="{9EA68F5F-DC00-41EC-A47D-6CD169623C6D}"/>
            </a:ext>
          </a:extLst>
        </xdr:cNvPr>
        <xdr:cNvSpPr/>
      </xdr:nvSpPr>
      <xdr:spPr>
        <a:xfrm>
          <a:off x="15430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121920</xdr:rowOff>
    </xdr:from>
    <xdr:to>
      <xdr:col>85</xdr:col>
      <xdr:colOff>127000</xdr:colOff>
      <xdr:row>79</xdr:row>
      <xdr:rowOff>163830</xdr:rowOff>
    </xdr:to>
    <xdr:cxnSp macro="">
      <xdr:nvCxnSpPr>
        <xdr:cNvPr id="665" name="直線コネクタ 664">
          <a:extLst>
            <a:ext uri="{FF2B5EF4-FFF2-40B4-BE49-F238E27FC236}">
              <a16:creationId xmlns:a16="http://schemas.microsoft.com/office/drawing/2014/main" id="{519A1AB6-38DE-45B9-BAB0-48DF4CC8C1D0}"/>
            </a:ext>
          </a:extLst>
        </xdr:cNvPr>
        <xdr:cNvCxnSpPr/>
      </xdr:nvCxnSpPr>
      <xdr:spPr>
        <a:xfrm>
          <a:off x="15481300" y="13666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40639</xdr:rowOff>
    </xdr:from>
    <xdr:to>
      <xdr:col>76</xdr:col>
      <xdr:colOff>165100</xdr:colOff>
      <xdr:row>79</xdr:row>
      <xdr:rowOff>142239</xdr:rowOff>
    </xdr:to>
    <xdr:sp macro="" textlink="">
      <xdr:nvSpPr>
        <xdr:cNvPr id="666" name="楕円 665">
          <a:extLst>
            <a:ext uri="{FF2B5EF4-FFF2-40B4-BE49-F238E27FC236}">
              <a16:creationId xmlns:a16="http://schemas.microsoft.com/office/drawing/2014/main" id="{00CB2C0A-C839-4139-AFFF-35D076080922}"/>
            </a:ext>
          </a:extLst>
        </xdr:cNvPr>
        <xdr:cNvSpPr/>
      </xdr:nvSpPr>
      <xdr:spPr>
        <a:xfrm>
          <a:off x="14541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91439</xdr:rowOff>
    </xdr:from>
    <xdr:to>
      <xdr:col>81</xdr:col>
      <xdr:colOff>50800</xdr:colOff>
      <xdr:row>79</xdr:row>
      <xdr:rowOff>121920</xdr:rowOff>
    </xdr:to>
    <xdr:cxnSp macro="">
      <xdr:nvCxnSpPr>
        <xdr:cNvPr id="667" name="直線コネクタ 666">
          <a:extLst>
            <a:ext uri="{FF2B5EF4-FFF2-40B4-BE49-F238E27FC236}">
              <a16:creationId xmlns:a16="http://schemas.microsoft.com/office/drawing/2014/main" id="{BD9A311E-C1C9-48B9-B6F9-E659E96B195C}"/>
            </a:ext>
          </a:extLst>
        </xdr:cNvPr>
        <xdr:cNvCxnSpPr/>
      </xdr:nvCxnSpPr>
      <xdr:spPr>
        <a:xfrm>
          <a:off x="14592300" y="13635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68" name="楕円 667">
          <a:extLst>
            <a:ext uri="{FF2B5EF4-FFF2-40B4-BE49-F238E27FC236}">
              <a16:creationId xmlns:a16="http://schemas.microsoft.com/office/drawing/2014/main" id="{B5BDB3AB-EDA3-4CA6-ADD8-2B56785CAF33}"/>
            </a:ext>
          </a:extLst>
        </xdr:cNvPr>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91439</xdr:rowOff>
    </xdr:to>
    <xdr:cxnSp macro="">
      <xdr:nvCxnSpPr>
        <xdr:cNvPr id="669" name="直線コネクタ 668">
          <a:extLst>
            <a:ext uri="{FF2B5EF4-FFF2-40B4-BE49-F238E27FC236}">
              <a16:creationId xmlns:a16="http://schemas.microsoft.com/office/drawing/2014/main" id="{3386029B-A11B-44CE-8E14-BCB3F4B9D187}"/>
            </a:ext>
          </a:extLst>
        </xdr:cNvPr>
        <xdr:cNvCxnSpPr/>
      </xdr:nvCxnSpPr>
      <xdr:spPr>
        <a:xfrm>
          <a:off x="13703300" y="13582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70" name="楕円 669">
          <a:extLst>
            <a:ext uri="{FF2B5EF4-FFF2-40B4-BE49-F238E27FC236}">
              <a16:creationId xmlns:a16="http://schemas.microsoft.com/office/drawing/2014/main" id="{CEEECB23-448E-4257-801E-1F59A9770CB0}"/>
            </a:ext>
          </a:extLst>
        </xdr:cNvPr>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38100</xdr:rowOff>
    </xdr:to>
    <xdr:cxnSp macro="">
      <xdr:nvCxnSpPr>
        <xdr:cNvPr id="671" name="直線コネクタ 670">
          <a:extLst>
            <a:ext uri="{FF2B5EF4-FFF2-40B4-BE49-F238E27FC236}">
              <a16:creationId xmlns:a16="http://schemas.microsoft.com/office/drawing/2014/main" id="{9123AE57-A81F-442B-8E16-8C3F6EDCD515}"/>
            </a:ext>
          </a:extLst>
        </xdr:cNvPr>
        <xdr:cNvCxnSpPr/>
      </xdr:nvCxnSpPr>
      <xdr:spPr>
        <a:xfrm>
          <a:off x="12814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135272</xdr:rowOff>
    </xdr:from>
    <xdr:ext cx="405111" cy="259045"/>
    <xdr:sp macro="" textlink="">
      <xdr:nvSpPr>
        <xdr:cNvPr id="672" name="n_1aveValue【児童館】&#10;有形固定資産減価償却率">
          <a:extLst>
            <a:ext uri="{FF2B5EF4-FFF2-40B4-BE49-F238E27FC236}">
              <a16:creationId xmlns:a16="http://schemas.microsoft.com/office/drawing/2014/main" id="{86ACA197-6512-4368-BE3A-6B7DEB278CE0}"/>
            </a:ext>
          </a:extLst>
        </xdr:cNvPr>
        <xdr:cNvSpPr txBox="1"/>
      </xdr:nvSpPr>
      <xdr:spPr>
        <a:xfrm>
          <a:off x="15266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673" name="n_2aveValue【児童館】&#10;有形固定資産減価償却率">
          <a:extLst>
            <a:ext uri="{FF2B5EF4-FFF2-40B4-BE49-F238E27FC236}">
              <a16:creationId xmlns:a16="http://schemas.microsoft.com/office/drawing/2014/main" id="{E981D330-A3BB-45AA-9B18-19677E51EC80}"/>
            </a:ext>
          </a:extLst>
        </xdr:cNvPr>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97172</xdr:rowOff>
    </xdr:from>
    <xdr:ext cx="405111" cy="259045"/>
    <xdr:sp macro="" textlink="">
      <xdr:nvSpPr>
        <xdr:cNvPr id="674" name="n_3aveValue【児童館】&#10;有形固定資産減価償却率">
          <a:extLst>
            <a:ext uri="{FF2B5EF4-FFF2-40B4-BE49-F238E27FC236}">
              <a16:creationId xmlns:a16="http://schemas.microsoft.com/office/drawing/2014/main" id="{B6D40DFD-476C-43F8-88FD-3C901DD4AA78}"/>
            </a:ext>
          </a:extLst>
        </xdr:cNvPr>
        <xdr:cNvSpPr txBox="1"/>
      </xdr:nvSpPr>
      <xdr:spPr>
        <a:xfrm>
          <a:off x="13500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675" name="n_4aveValue【児童館】&#10;有形固定資産減価償却率">
          <a:extLst>
            <a:ext uri="{FF2B5EF4-FFF2-40B4-BE49-F238E27FC236}">
              <a16:creationId xmlns:a16="http://schemas.microsoft.com/office/drawing/2014/main" id="{658BDA1A-1663-40F7-983A-BD9171C2B074}"/>
            </a:ext>
          </a:extLst>
        </xdr:cNvPr>
        <xdr:cNvSpPr txBox="1"/>
      </xdr:nvSpPr>
      <xdr:spPr>
        <a:xfrm>
          <a:off x="12611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17797</xdr:rowOff>
    </xdr:from>
    <xdr:ext cx="405111" cy="259045"/>
    <xdr:sp macro="" textlink="">
      <xdr:nvSpPr>
        <xdr:cNvPr id="676" name="n_1mainValue【児童館】&#10;有形固定資産減価償却率">
          <a:extLst>
            <a:ext uri="{FF2B5EF4-FFF2-40B4-BE49-F238E27FC236}">
              <a16:creationId xmlns:a16="http://schemas.microsoft.com/office/drawing/2014/main" id="{81E65067-70C7-4E4C-8D73-F42FF4CAF1E0}"/>
            </a:ext>
          </a:extLst>
        </xdr:cNvPr>
        <xdr:cNvSpPr txBox="1"/>
      </xdr:nvSpPr>
      <xdr:spPr>
        <a:xfrm>
          <a:off x="15266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158766</xdr:rowOff>
    </xdr:from>
    <xdr:ext cx="405111" cy="259045"/>
    <xdr:sp macro="" textlink="">
      <xdr:nvSpPr>
        <xdr:cNvPr id="677" name="n_2mainValue【児童館】&#10;有形固定資産減価償却率">
          <a:extLst>
            <a:ext uri="{FF2B5EF4-FFF2-40B4-BE49-F238E27FC236}">
              <a16:creationId xmlns:a16="http://schemas.microsoft.com/office/drawing/2014/main" id="{7B5679A9-A5B7-46B0-A69F-51D40F87DF1D}"/>
            </a:ext>
          </a:extLst>
        </xdr:cNvPr>
        <xdr:cNvSpPr txBox="1"/>
      </xdr:nvSpPr>
      <xdr:spPr>
        <a:xfrm>
          <a:off x="14389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678" name="n_3mainValue【児童館】&#10;有形固定資産減価償却率">
          <a:extLst>
            <a:ext uri="{FF2B5EF4-FFF2-40B4-BE49-F238E27FC236}">
              <a16:creationId xmlns:a16="http://schemas.microsoft.com/office/drawing/2014/main" id="{05D9BC78-680F-4926-BF53-9B85D56F5C8D}"/>
            </a:ext>
          </a:extLst>
        </xdr:cNvPr>
        <xdr:cNvSpPr txBox="1"/>
      </xdr:nvSpPr>
      <xdr:spPr>
        <a:xfrm>
          <a:off x="13500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79" name="n_4mainValue【児童館】&#10;有形固定資産減価償却率">
          <a:extLst>
            <a:ext uri="{FF2B5EF4-FFF2-40B4-BE49-F238E27FC236}">
              <a16:creationId xmlns:a16="http://schemas.microsoft.com/office/drawing/2014/main" id="{50B713D2-C385-499F-BEC8-DFA9792EC4BC}"/>
            </a:ext>
          </a:extLst>
        </xdr:cNvPr>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31049A19-1745-42EE-AF73-777CEC0A8D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43B728E7-E4CC-4076-B7B6-0EC750D97F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768CE882-C887-4021-B0D0-72AE3D14CE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EBEBB34-DFDA-479A-B120-C08F1EA310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EDD448DF-F95F-43EF-A5E6-8DAD3659AF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326F2E8D-3D3F-44CE-B844-1AE81CD861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CA3CB25-B27B-4876-849F-1D049CE1CA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C2C4340C-8B78-4D95-B243-B93095D539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3E4CB289-C604-4DBB-B110-13965FF97A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DB3AAA6C-3DB0-47CB-A66C-44C2C4C561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3F3DD87F-D668-4D58-83C3-EE2941A361C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9097FC23-7F7C-48FE-B56F-6F4E3F8D3C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48D5B41-CBC0-4312-9CD4-EED4F3C8825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3431E30F-7E2F-4373-9BC8-B7CAD16A907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284A1E3-1318-4ADC-9603-1566E4861A2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2A2C2D86-38A8-4454-9612-862745F149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4FBD8E44-6BCE-4648-BBB9-62966A427AF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E7176728-6363-4CE8-8493-C5644C1CDBF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CDC70F6B-1DDE-4A6C-AC5C-A7DA855B94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ABC35273-AC35-4C48-86DD-FCD7DFEEA3E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CD78D3A-0FC5-4CD1-8306-34764EE87C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907F8B1-EADA-4313-8DBA-763514277D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B974BD26-6A80-4452-9D90-FD8AD6C045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3" name="直線コネクタ 702">
          <a:extLst>
            <a:ext uri="{FF2B5EF4-FFF2-40B4-BE49-F238E27FC236}">
              <a16:creationId xmlns:a16="http://schemas.microsoft.com/office/drawing/2014/main" id="{6967491E-C7E5-42F1-BAD0-C6214A880795}"/>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4" name="【児童館】&#10;一人当たり面積最小値テキスト">
          <a:extLst>
            <a:ext uri="{FF2B5EF4-FFF2-40B4-BE49-F238E27FC236}">
              <a16:creationId xmlns:a16="http://schemas.microsoft.com/office/drawing/2014/main" id="{C34DC4D1-1449-47B4-BF2F-D83CA9663101}"/>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5" name="直線コネクタ 704">
          <a:extLst>
            <a:ext uri="{FF2B5EF4-FFF2-40B4-BE49-F238E27FC236}">
              <a16:creationId xmlns:a16="http://schemas.microsoft.com/office/drawing/2014/main" id="{7A517361-91CA-4F50-A924-6B8B3DDEB5F5}"/>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2E22D0B0-30A2-425E-9276-8AE88631CAD9}"/>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62425FFC-0236-4985-AC8B-0F4BBDF19FA5}"/>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D4536528-35B1-4FFA-AF40-4C86E1F7829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B0033D1B-E30D-4816-8302-AD8BAC22AFB5}"/>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D9C69032-7587-4154-ABFB-6A6AF7A66DF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1" name="フローチャート: 判断 710">
          <a:extLst>
            <a:ext uri="{FF2B5EF4-FFF2-40B4-BE49-F238E27FC236}">
              <a16:creationId xmlns:a16="http://schemas.microsoft.com/office/drawing/2014/main" id="{E1E4653E-AB3E-4461-B689-EAE75B28916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a:extLst>
            <a:ext uri="{FF2B5EF4-FFF2-40B4-BE49-F238E27FC236}">
              <a16:creationId xmlns:a16="http://schemas.microsoft.com/office/drawing/2014/main" id="{C9AF93AB-ED42-4B95-AA48-6378D487C8C3}"/>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3E17EFF6-5BD8-4C29-9090-F062649D10E8}"/>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DB4BE6F-4917-4E38-9222-A2FEB52833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772AA8B-DA6A-4EDC-8DA4-9C525E933F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45CC49B-5727-4B2A-82C2-C186CFB639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C3078DB-1A4D-415D-B9E0-6F4CAADEDB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183B9C0-27FF-47FC-9C1B-54BB931CDB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9" name="楕円 718">
          <a:extLst>
            <a:ext uri="{FF2B5EF4-FFF2-40B4-BE49-F238E27FC236}">
              <a16:creationId xmlns:a16="http://schemas.microsoft.com/office/drawing/2014/main" id="{C98CA9E9-4C5F-40B9-995A-87ED5A831906}"/>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0" name="【児童館】&#10;一人当たり面積該当値テキスト">
          <a:extLst>
            <a:ext uri="{FF2B5EF4-FFF2-40B4-BE49-F238E27FC236}">
              <a16:creationId xmlns:a16="http://schemas.microsoft.com/office/drawing/2014/main" id="{94CD0967-80D6-41C4-90DE-4CB0A989287D}"/>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1" name="楕円 720">
          <a:extLst>
            <a:ext uri="{FF2B5EF4-FFF2-40B4-BE49-F238E27FC236}">
              <a16:creationId xmlns:a16="http://schemas.microsoft.com/office/drawing/2014/main" id="{91D17C6A-F121-404E-971F-F9A2A91AE69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2" name="直線コネクタ 721">
          <a:extLst>
            <a:ext uri="{FF2B5EF4-FFF2-40B4-BE49-F238E27FC236}">
              <a16:creationId xmlns:a16="http://schemas.microsoft.com/office/drawing/2014/main" id="{B25800CB-A6D0-4ED5-8489-AE6631C5CCF3}"/>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3" name="楕円 722">
          <a:extLst>
            <a:ext uri="{FF2B5EF4-FFF2-40B4-BE49-F238E27FC236}">
              <a16:creationId xmlns:a16="http://schemas.microsoft.com/office/drawing/2014/main" id="{B9C01CFF-59D6-49A0-944E-746D56A7FF4F}"/>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4" name="直線コネクタ 723">
          <a:extLst>
            <a:ext uri="{FF2B5EF4-FFF2-40B4-BE49-F238E27FC236}">
              <a16:creationId xmlns:a16="http://schemas.microsoft.com/office/drawing/2014/main" id="{306A3342-E3D0-4617-B370-096FE0D445F3}"/>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5" name="楕円 724">
          <a:extLst>
            <a:ext uri="{FF2B5EF4-FFF2-40B4-BE49-F238E27FC236}">
              <a16:creationId xmlns:a16="http://schemas.microsoft.com/office/drawing/2014/main" id="{70FC24CB-F01E-44E4-AB9B-F8B47AA02ACC}"/>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6" name="直線コネクタ 725">
          <a:extLst>
            <a:ext uri="{FF2B5EF4-FFF2-40B4-BE49-F238E27FC236}">
              <a16:creationId xmlns:a16="http://schemas.microsoft.com/office/drawing/2014/main" id="{4AB693E8-C0DB-4D73-95C9-73CCD951D5F6}"/>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7" name="楕円 726">
          <a:extLst>
            <a:ext uri="{FF2B5EF4-FFF2-40B4-BE49-F238E27FC236}">
              <a16:creationId xmlns:a16="http://schemas.microsoft.com/office/drawing/2014/main" id="{93124900-A6E9-4143-B77D-71C7F5FA4095}"/>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8" name="直線コネクタ 727">
          <a:extLst>
            <a:ext uri="{FF2B5EF4-FFF2-40B4-BE49-F238E27FC236}">
              <a16:creationId xmlns:a16="http://schemas.microsoft.com/office/drawing/2014/main" id="{C6D2354F-CE1F-4634-B7C1-4A8BCA24EB54}"/>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84BEAF4D-0A94-4CAA-AE54-87502B9E714A}"/>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0" name="n_2aveValue【児童館】&#10;一人当たり面積">
          <a:extLst>
            <a:ext uri="{FF2B5EF4-FFF2-40B4-BE49-F238E27FC236}">
              <a16:creationId xmlns:a16="http://schemas.microsoft.com/office/drawing/2014/main" id="{4F83B387-6A9F-4561-9FB2-C5997979DC2C}"/>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1" name="n_3aveValue【児童館】&#10;一人当たり面積">
          <a:extLst>
            <a:ext uri="{FF2B5EF4-FFF2-40B4-BE49-F238E27FC236}">
              <a16:creationId xmlns:a16="http://schemas.microsoft.com/office/drawing/2014/main" id="{BF4E42FE-3D59-42A1-A5EC-4E6BC10F24ED}"/>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a:extLst>
            <a:ext uri="{FF2B5EF4-FFF2-40B4-BE49-F238E27FC236}">
              <a16:creationId xmlns:a16="http://schemas.microsoft.com/office/drawing/2014/main" id="{FEB74520-1C8B-4A16-8117-75E743F66935}"/>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3" name="n_1mainValue【児童館】&#10;一人当たり面積">
          <a:extLst>
            <a:ext uri="{FF2B5EF4-FFF2-40B4-BE49-F238E27FC236}">
              <a16:creationId xmlns:a16="http://schemas.microsoft.com/office/drawing/2014/main" id="{E4E350B7-F8BB-4C84-98AC-B90CB00C41AC}"/>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4" name="n_2mainValue【児童館】&#10;一人当たり面積">
          <a:extLst>
            <a:ext uri="{FF2B5EF4-FFF2-40B4-BE49-F238E27FC236}">
              <a16:creationId xmlns:a16="http://schemas.microsoft.com/office/drawing/2014/main" id="{E059258B-A4C2-4B42-A31A-6201FF2805B3}"/>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5" name="n_3mainValue【児童館】&#10;一人当たり面積">
          <a:extLst>
            <a:ext uri="{FF2B5EF4-FFF2-40B4-BE49-F238E27FC236}">
              <a16:creationId xmlns:a16="http://schemas.microsoft.com/office/drawing/2014/main" id="{BB69B429-ED97-4632-83F2-F433E7CE80E5}"/>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6" name="n_4mainValue【児童館】&#10;一人当たり面積">
          <a:extLst>
            <a:ext uri="{FF2B5EF4-FFF2-40B4-BE49-F238E27FC236}">
              <a16:creationId xmlns:a16="http://schemas.microsoft.com/office/drawing/2014/main" id="{A90AA89C-1E92-4432-8406-48F05FC7FCB6}"/>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C5B0E560-FF82-477B-88E0-9122CA4B22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CED4608-72A6-4303-8FF4-34F427F8CA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FC7751B-303B-463D-8E37-470A9A391B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399CAFD-EA4A-4C2C-9199-7284623D31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D18A883-46C9-45E1-95FA-A4D75EF445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D1D7C28B-2179-41EE-8F2B-C5283E5D80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D98F4A7-4B97-4FCC-9C7D-F2A829225A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D1FA225-6291-434A-9787-63D13D4D4D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F310CB3-B5AD-42CE-B36A-16302E0C4A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5A531854-A4F1-4150-90E9-6E4F117145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EADE45BE-B524-4DF1-B0C6-8C236F77DA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E7EF886F-E23F-4B55-8F9F-7C1B144ACE0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9" name="テキスト ボックス 748">
          <a:extLst>
            <a:ext uri="{FF2B5EF4-FFF2-40B4-BE49-F238E27FC236}">
              <a16:creationId xmlns:a16="http://schemas.microsoft.com/office/drawing/2014/main" id="{1BC03D0C-1BD5-446B-A5C8-C5F6E791816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5EEAD968-C2A1-4CB6-9BCC-F4DA4C1EAC8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47974188-ED97-4525-9615-AD3740F6943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F7E35F0B-773E-4116-A151-D7FBCB10BA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29A3CAF9-C37B-4D84-A0A0-998BD18B22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B6BC810D-B136-41C0-B647-670AB8ABCFF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B72D0A86-39E6-4747-BAA2-FDDF6E6D202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874F2EB-EE9B-40CF-936E-287F1B1FE8D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422EA5AA-4157-4EC7-84EB-6431DBAEEB2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6FF14DE6-0D61-476B-ADEF-4C323F5795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FC11D02F-039D-4CC6-BD89-21ACEA06449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95186548-61F3-4D30-BF1B-42CAB5C449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1" name="直線コネクタ 760">
          <a:extLst>
            <a:ext uri="{FF2B5EF4-FFF2-40B4-BE49-F238E27FC236}">
              <a16:creationId xmlns:a16="http://schemas.microsoft.com/office/drawing/2014/main" id="{2A98C44A-6D27-4F13-A538-A731BAF1D429}"/>
            </a:ext>
          </a:extLst>
        </xdr:cNvPr>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2" name="【公民館】&#10;有形固定資産減価償却率最小値テキスト">
          <a:extLst>
            <a:ext uri="{FF2B5EF4-FFF2-40B4-BE49-F238E27FC236}">
              <a16:creationId xmlns:a16="http://schemas.microsoft.com/office/drawing/2014/main" id="{21E1E9EB-97DC-4418-A128-4C4F538A6772}"/>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3" name="直線コネクタ 762">
          <a:extLst>
            <a:ext uri="{FF2B5EF4-FFF2-40B4-BE49-F238E27FC236}">
              <a16:creationId xmlns:a16="http://schemas.microsoft.com/office/drawing/2014/main" id="{E9898C95-57FE-4B31-84EA-E3617FFB449A}"/>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4" name="【公民館】&#10;有形固定資産減価償却率最大値テキスト">
          <a:extLst>
            <a:ext uri="{FF2B5EF4-FFF2-40B4-BE49-F238E27FC236}">
              <a16:creationId xmlns:a16="http://schemas.microsoft.com/office/drawing/2014/main" id="{D165E8D2-9DB6-4A6B-A1EB-F6D4FD6A315B}"/>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5" name="直線コネクタ 764">
          <a:extLst>
            <a:ext uri="{FF2B5EF4-FFF2-40B4-BE49-F238E27FC236}">
              <a16:creationId xmlns:a16="http://schemas.microsoft.com/office/drawing/2014/main" id="{E084C074-DA8E-49E6-A29A-E6E847BB4652}"/>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6" name="【公民館】&#10;有形固定資産減価償却率平均値テキスト">
          <a:extLst>
            <a:ext uri="{FF2B5EF4-FFF2-40B4-BE49-F238E27FC236}">
              <a16:creationId xmlns:a16="http://schemas.microsoft.com/office/drawing/2014/main" id="{10FFAA1A-CBE7-47F2-B33C-14DF0B681BD4}"/>
            </a:ext>
          </a:extLst>
        </xdr:cNvPr>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7" name="フローチャート: 判断 766">
          <a:extLst>
            <a:ext uri="{FF2B5EF4-FFF2-40B4-BE49-F238E27FC236}">
              <a16:creationId xmlns:a16="http://schemas.microsoft.com/office/drawing/2014/main" id="{F45F70EF-0833-47B9-9759-05C2142C6B30}"/>
            </a:ext>
          </a:extLst>
        </xdr:cNvPr>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8" name="フローチャート: 判断 767">
          <a:extLst>
            <a:ext uri="{FF2B5EF4-FFF2-40B4-BE49-F238E27FC236}">
              <a16:creationId xmlns:a16="http://schemas.microsoft.com/office/drawing/2014/main" id="{943E35A7-80A6-43B7-B3F1-F4EAED74D0BB}"/>
            </a:ext>
          </a:extLst>
        </xdr:cNvPr>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69" name="フローチャート: 判断 768">
          <a:extLst>
            <a:ext uri="{FF2B5EF4-FFF2-40B4-BE49-F238E27FC236}">
              <a16:creationId xmlns:a16="http://schemas.microsoft.com/office/drawing/2014/main" id="{22D1FDF4-5E30-4040-8F3A-9445D8A4454C}"/>
            </a:ext>
          </a:extLst>
        </xdr:cNvPr>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70" name="フローチャート: 判断 769">
          <a:extLst>
            <a:ext uri="{FF2B5EF4-FFF2-40B4-BE49-F238E27FC236}">
              <a16:creationId xmlns:a16="http://schemas.microsoft.com/office/drawing/2014/main" id="{CFEF1ECA-F184-442D-A475-753ECE7E7FC1}"/>
            </a:ext>
          </a:extLst>
        </xdr:cNvPr>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71" name="フローチャート: 判断 770">
          <a:extLst>
            <a:ext uri="{FF2B5EF4-FFF2-40B4-BE49-F238E27FC236}">
              <a16:creationId xmlns:a16="http://schemas.microsoft.com/office/drawing/2014/main" id="{4FBA8044-7244-4E7F-AB89-B99BA05A9180}"/>
            </a:ext>
          </a:extLst>
        </xdr:cNvPr>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2225137-6146-4DD3-9A99-AF175CBF8C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3F4D879-7610-4A32-BC3C-403AE789AD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ABF86AA-3F49-4C76-9C5B-E235279C95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5597A1A-D5A2-4684-82F6-7E79DE27D2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44A7302-4603-49D9-8B6B-401636F45B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7" name="楕円 776">
          <a:extLst>
            <a:ext uri="{FF2B5EF4-FFF2-40B4-BE49-F238E27FC236}">
              <a16:creationId xmlns:a16="http://schemas.microsoft.com/office/drawing/2014/main" id="{C16E13DF-BAD3-407C-B944-3334F4B5DF4C}"/>
            </a:ext>
          </a:extLst>
        </xdr:cNvPr>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778" name="【公民館】&#10;有形固定資産減価償却率該当値テキスト">
          <a:extLst>
            <a:ext uri="{FF2B5EF4-FFF2-40B4-BE49-F238E27FC236}">
              <a16:creationId xmlns:a16="http://schemas.microsoft.com/office/drawing/2014/main" id="{8F9DE132-3BCC-48B1-BEEF-D3D3F9764BBE}"/>
            </a:ext>
          </a:extLst>
        </xdr:cNvPr>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79" name="楕円 778">
          <a:extLst>
            <a:ext uri="{FF2B5EF4-FFF2-40B4-BE49-F238E27FC236}">
              <a16:creationId xmlns:a16="http://schemas.microsoft.com/office/drawing/2014/main" id="{77D70BE8-8269-4A5D-95E0-6C21D7E1BF2D}"/>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106680</xdr:rowOff>
    </xdr:to>
    <xdr:cxnSp macro="">
      <xdr:nvCxnSpPr>
        <xdr:cNvPr id="780" name="直線コネクタ 779">
          <a:extLst>
            <a:ext uri="{FF2B5EF4-FFF2-40B4-BE49-F238E27FC236}">
              <a16:creationId xmlns:a16="http://schemas.microsoft.com/office/drawing/2014/main" id="{5C4BD83E-344D-425D-8B62-66E4C93FE7D0}"/>
            </a:ext>
          </a:extLst>
        </xdr:cNvPr>
        <xdr:cNvCxnSpPr/>
      </xdr:nvCxnSpPr>
      <xdr:spPr>
        <a:xfrm>
          <a:off x="15481300" y="178498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81" name="楕円 780">
          <a:extLst>
            <a:ext uri="{FF2B5EF4-FFF2-40B4-BE49-F238E27FC236}">
              <a16:creationId xmlns:a16="http://schemas.microsoft.com/office/drawing/2014/main" id="{E609C66F-5427-47AB-8AC8-073D5F371460}"/>
            </a:ext>
          </a:extLst>
        </xdr:cNvPr>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104</xdr:row>
      <xdr:rowOff>19050</xdr:rowOff>
    </xdr:to>
    <xdr:cxnSp macro="">
      <xdr:nvCxnSpPr>
        <xdr:cNvPr id="782" name="直線コネクタ 781">
          <a:extLst>
            <a:ext uri="{FF2B5EF4-FFF2-40B4-BE49-F238E27FC236}">
              <a16:creationId xmlns:a16="http://schemas.microsoft.com/office/drawing/2014/main" id="{277BEB39-9E26-4684-8DDC-54BA356A8E23}"/>
            </a:ext>
          </a:extLst>
        </xdr:cNvPr>
        <xdr:cNvCxnSpPr/>
      </xdr:nvCxnSpPr>
      <xdr:spPr>
        <a:xfrm>
          <a:off x="14592300" y="177660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147320</xdr:rowOff>
    </xdr:from>
    <xdr:to>
      <xdr:col>72</xdr:col>
      <xdr:colOff>38100</xdr:colOff>
      <xdr:row>103</xdr:row>
      <xdr:rowOff>77470</xdr:rowOff>
    </xdr:to>
    <xdr:sp macro="" textlink="">
      <xdr:nvSpPr>
        <xdr:cNvPr id="783" name="楕円 782">
          <a:extLst>
            <a:ext uri="{FF2B5EF4-FFF2-40B4-BE49-F238E27FC236}">
              <a16:creationId xmlns:a16="http://schemas.microsoft.com/office/drawing/2014/main" id="{D107CF83-53D2-4642-9741-6D7ACEC38B5F}"/>
            </a:ext>
          </a:extLst>
        </xdr:cNvPr>
        <xdr:cNvSpPr/>
      </xdr:nvSpPr>
      <xdr:spPr>
        <a:xfrm>
          <a:off x="1365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26670</xdr:rowOff>
    </xdr:from>
    <xdr:to>
      <xdr:col>76</xdr:col>
      <xdr:colOff>114300</xdr:colOff>
      <xdr:row>103</xdr:row>
      <xdr:rowOff>106680</xdr:rowOff>
    </xdr:to>
    <xdr:cxnSp macro="">
      <xdr:nvCxnSpPr>
        <xdr:cNvPr id="784" name="直線コネクタ 783">
          <a:extLst>
            <a:ext uri="{FF2B5EF4-FFF2-40B4-BE49-F238E27FC236}">
              <a16:creationId xmlns:a16="http://schemas.microsoft.com/office/drawing/2014/main" id="{AA9488DB-85A1-4A08-94E7-29726E3E6376}"/>
            </a:ext>
          </a:extLst>
        </xdr:cNvPr>
        <xdr:cNvCxnSpPr/>
      </xdr:nvCxnSpPr>
      <xdr:spPr>
        <a:xfrm>
          <a:off x="13703300" y="17686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785" name="楕円 784">
          <a:extLst>
            <a:ext uri="{FF2B5EF4-FFF2-40B4-BE49-F238E27FC236}">
              <a16:creationId xmlns:a16="http://schemas.microsoft.com/office/drawing/2014/main" id="{D1FFE764-2F99-4C27-BC1F-BFCD5F7F982F}"/>
            </a:ext>
          </a:extLst>
        </xdr:cNvPr>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103</xdr:row>
      <xdr:rowOff>26670</xdr:rowOff>
    </xdr:to>
    <xdr:cxnSp macro="">
      <xdr:nvCxnSpPr>
        <xdr:cNvPr id="786" name="直線コネクタ 785">
          <a:extLst>
            <a:ext uri="{FF2B5EF4-FFF2-40B4-BE49-F238E27FC236}">
              <a16:creationId xmlns:a16="http://schemas.microsoft.com/office/drawing/2014/main" id="{DF5EC80E-3708-4EA0-9EFC-E7E5F79F55F4}"/>
            </a:ext>
          </a:extLst>
        </xdr:cNvPr>
        <xdr:cNvCxnSpPr/>
      </xdr:nvCxnSpPr>
      <xdr:spPr>
        <a:xfrm>
          <a:off x="12814300" y="1760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7" name="n_1aveValue【公民館】&#10;有形固定資産減価償却率">
          <a:extLst>
            <a:ext uri="{FF2B5EF4-FFF2-40B4-BE49-F238E27FC236}">
              <a16:creationId xmlns:a16="http://schemas.microsoft.com/office/drawing/2014/main" id="{2C3EEE23-A0EA-499B-A2C9-4F576B12DF52}"/>
            </a:ext>
          </a:extLst>
        </xdr:cNvPr>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788" name="n_2aveValue【公民館】&#10;有形固定資産減価償却率">
          <a:extLst>
            <a:ext uri="{FF2B5EF4-FFF2-40B4-BE49-F238E27FC236}">
              <a16:creationId xmlns:a16="http://schemas.microsoft.com/office/drawing/2014/main" id="{8358A410-1B66-4A83-9086-3513306DF84C}"/>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89" name="n_3aveValue【公民館】&#10;有形固定資産減価償却率">
          <a:extLst>
            <a:ext uri="{FF2B5EF4-FFF2-40B4-BE49-F238E27FC236}">
              <a16:creationId xmlns:a16="http://schemas.microsoft.com/office/drawing/2014/main" id="{F8B32E8B-2BA9-441B-96DA-3B3312C49377}"/>
            </a:ext>
          </a:extLst>
        </xdr:cNvPr>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90" name="n_4aveValue【公民館】&#10;有形固定資産減価償却率">
          <a:extLst>
            <a:ext uri="{FF2B5EF4-FFF2-40B4-BE49-F238E27FC236}">
              <a16:creationId xmlns:a16="http://schemas.microsoft.com/office/drawing/2014/main" id="{841B3226-40BB-4CFC-8350-979B7D14E3F9}"/>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791" name="n_1mainValue【公民館】&#10;有形固定資産減価償却率">
          <a:extLst>
            <a:ext uri="{FF2B5EF4-FFF2-40B4-BE49-F238E27FC236}">
              <a16:creationId xmlns:a16="http://schemas.microsoft.com/office/drawing/2014/main" id="{0B9478C8-B547-4B4C-A6E9-5FFD138EA86B}"/>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792" name="n_2mainValue【公民館】&#10;有形固定資産減価償却率">
          <a:extLst>
            <a:ext uri="{FF2B5EF4-FFF2-40B4-BE49-F238E27FC236}">
              <a16:creationId xmlns:a16="http://schemas.microsoft.com/office/drawing/2014/main" id="{5729D2FE-89AC-49C5-8553-031998E25EB0}"/>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68597</xdr:rowOff>
    </xdr:from>
    <xdr:ext cx="405111" cy="259045"/>
    <xdr:sp macro="" textlink="">
      <xdr:nvSpPr>
        <xdr:cNvPr id="793" name="n_3mainValue【公民館】&#10;有形固定資産減価償却率">
          <a:extLst>
            <a:ext uri="{FF2B5EF4-FFF2-40B4-BE49-F238E27FC236}">
              <a16:creationId xmlns:a16="http://schemas.microsoft.com/office/drawing/2014/main" id="{B01E73AB-9812-42BB-A0E4-DF5942A7A9F3}"/>
            </a:ext>
          </a:extLst>
        </xdr:cNvPr>
        <xdr:cNvSpPr txBox="1"/>
      </xdr:nvSpPr>
      <xdr:spPr>
        <a:xfrm>
          <a:off x="135007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163847</xdr:rowOff>
    </xdr:from>
    <xdr:ext cx="405111" cy="259045"/>
    <xdr:sp macro="" textlink="">
      <xdr:nvSpPr>
        <xdr:cNvPr id="794" name="n_4mainValue【公民館】&#10;有形固定資産減価償却率">
          <a:extLst>
            <a:ext uri="{FF2B5EF4-FFF2-40B4-BE49-F238E27FC236}">
              <a16:creationId xmlns:a16="http://schemas.microsoft.com/office/drawing/2014/main" id="{385FDA22-03BC-4197-9F5C-E22F9892BBB3}"/>
            </a:ext>
          </a:extLst>
        </xdr:cNvPr>
        <xdr:cNvSpPr txBox="1"/>
      </xdr:nvSpPr>
      <xdr:spPr>
        <a:xfrm>
          <a:off x="12611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71326BA-0E9B-4B13-86F8-6EDE2091AC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DD327F9E-B073-488C-98E4-FC84B7B7A4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5CAD9E1D-2A9D-482D-8F73-4EBA78EAB2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93FCAE9C-6904-42A0-9ACC-D6E3466EAB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E06322E6-50EA-470C-B5AD-008B7A2206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34C84977-8CFE-40C0-9122-3046D884A0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AC3B8E24-3A46-4113-9BFB-9E33F0C7FE3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C79F1C02-1614-426F-BC50-D321F66963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838CCA2-7E03-493A-A8F3-57AC679B71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A53E5208-2231-44FE-AA2E-8C5179D9FE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D71D47C3-6D57-4F43-ABBA-5977C5F596A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2C72CCEC-1A01-429F-AF40-C1901F691DD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CD871449-5F6C-4A79-A328-F4DBF0D9C04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9B63E41C-1A35-4999-B12A-6F580479A74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47324B9C-414D-4AB1-80F6-785529F0A0E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3C4E504F-4787-4E3C-88D9-AFC5E5D3069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D828A70F-36E1-4116-956E-A9B39D805A0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CA275F6F-1720-4B8E-BA42-F43E378E88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24F50D56-F674-4AB0-84F1-B565F66C67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05B97E3-CC13-415D-9E7C-199096E68E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1C92E572-6831-40B0-8C63-18F3447220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6" name="直線コネクタ 815">
          <a:extLst>
            <a:ext uri="{FF2B5EF4-FFF2-40B4-BE49-F238E27FC236}">
              <a16:creationId xmlns:a16="http://schemas.microsoft.com/office/drawing/2014/main" id="{B50E9E0E-0DAE-4900-8C1B-F21F9F35575B}"/>
            </a:ext>
          </a:extLst>
        </xdr:cNvPr>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7" name="【公民館】&#10;一人当たり面積最小値テキスト">
          <a:extLst>
            <a:ext uri="{FF2B5EF4-FFF2-40B4-BE49-F238E27FC236}">
              <a16:creationId xmlns:a16="http://schemas.microsoft.com/office/drawing/2014/main" id="{567EFA6C-9C3A-4B8C-BF6C-05C221F62732}"/>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8" name="直線コネクタ 817">
          <a:extLst>
            <a:ext uri="{FF2B5EF4-FFF2-40B4-BE49-F238E27FC236}">
              <a16:creationId xmlns:a16="http://schemas.microsoft.com/office/drawing/2014/main" id="{81D40343-E969-40CB-911C-B7288D6781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9" name="【公民館】&#10;一人当たり面積最大値テキスト">
          <a:extLst>
            <a:ext uri="{FF2B5EF4-FFF2-40B4-BE49-F238E27FC236}">
              <a16:creationId xmlns:a16="http://schemas.microsoft.com/office/drawing/2014/main" id="{0ED8C90A-C656-4762-94A5-AC694638C067}"/>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0" name="直線コネクタ 819">
          <a:extLst>
            <a:ext uri="{FF2B5EF4-FFF2-40B4-BE49-F238E27FC236}">
              <a16:creationId xmlns:a16="http://schemas.microsoft.com/office/drawing/2014/main" id="{F7A2D174-7C7E-4F6C-9891-54BE5B2F3FDB}"/>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821" name="【公民館】&#10;一人当たり面積平均値テキスト">
          <a:extLst>
            <a:ext uri="{FF2B5EF4-FFF2-40B4-BE49-F238E27FC236}">
              <a16:creationId xmlns:a16="http://schemas.microsoft.com/office/drawing/2014/main" id="{BBD3ECF7-F7A3-41E9-9655-674721533602}"/>
            </a:ext>
          </a:extLst>
        </xdr:cNvPr>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2" name="フローチャート: 判断 821">
          <a:extLst>
            <a:ext uri="{FF2B5EF4-FFF2-40B4-BE49-F238E27FC236}">
              <a16:creationId xmlns:a16="http://schemas.microsoft.com/office/drawing/2014/main" id="{A406076A-7AFE-4883-B874-329E34E95C21}"/>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3" name="フローチャート: 判断 822">
          <a:extLst>
            <a:ext uri="{FF2B5EF4-FFF2-40B4-BE49-F238E27FC236}">
              <a16:creationId xmlns:a16="http://schemas.microsoft.com/office/drawing/2014/main" id="{83607D9B-82B7-4772-AA25-23BD69CD4C2A}"/>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4" name="フローチャート: 判断 823">
          <a:extLst>
            <a:ext uri="{FF2B5EF4-FFF2-40B4-BE49-F238E27FC236}">
              <a16:creationId xmlns:a16="http://schemas.microsoft.com/office/drawing/2014/main" id="{FB79795E-624B-4319-93BD-6F340DE440D6}"/>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5" name="フローチャート: 判断 824">
          <a:extLst>
            <a:ext uri="{FF2B5EF4-FFF2-40B4-BE49-F238E27FC236}">
              <a16:creationId xmlns:a16="http://schemas.microsoft.com/office/drawing/2014/main" id="{5B77A8A7-8159-4D30-BC99-8BE64EE35BC1}"/>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6" name="フローチャート: 判断 825">
          <a:extLst>
            <a:ext uri="{FF2B5EF4-FFF2-40B4-BE49-F238E27FC236}">
              <a16:creationId xmlns:a16="http://schemas.microsoft.com/office/drawing/2014/main" id="{1899886F-B779-4EC9-8808-30FBBEE3BA9F}"/>
            </a:ext>
          </a:extLst>
        </xdr:cNvPr>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D6CCB6D-0F45-4452-B6E6-FA7BAD3102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B551F1A-CF8B-4746-9004-D35B0C7C1F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959A3D3-956E-46EF-ABE0-630863C26E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C522812-9EA5-4532-B084-671329FBE4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61597DA-9ABE-41B1-B6FC-B017C5CBA5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32" name="楕円 831">
          <a:extLst>
            <a:ext uri="{FF2B5EF4-FFF2-40B4-BE49-F238E27FC236}">
              <a16:creationId xmlns:a16="http://schemas.microsoft.com/office/drawing/2014/main" id="{C7B05FE3-0EAB-40D6-A20D-6D3219EFE6B4}"/>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833" name="【公民館】&#10;一人当たり面積該当値テキスト">
          <a:extLst>
            <a:ext uri="{FF2B5EF4-FFF2-40B4-BE49-F238E27FC236}">
              <a16:creationId xmlns:a16="http://schemas.microsoft.com/office/drawing/2014/main" id="{E826C7A9-050D-4117-932E-4C9840F44DCA}"/>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34" name="楕円 833">
          <a:extLst>
            <a:ext uri="{FF2B5EF4-FFF2-40B4-BE49-F238E27FC236}">
              <a16:creationId xmlns:a16="http://schemas.microsoft.com/office/drawing/2014/main" id="{7BD025AF-AB54-483F-A440-232474BF367B}"/>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835" name="直線コネクタ 834">
          <a:extLst>
            <a:ext uri="{FF2B5EF4-FFF2-40B4-BE49-F238E27FC236}">
              <a16:creationId xmlns:a16="http://schemas.microsoft.com/office/drawing/2014/main" id="{5DB2DF33-3254-47EF-83B9-CE3E2BBAD667}"/>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36" name="楕円 835">
          <a:extLst>
            <a:ext uri="{FF2B5EF4-FFF2-40B4-BE49-F238E27FC236}">
              <a16:creationId xmlns:a16="http://schemas.microsoft.com/office/drawing/2014/main" id="{5A3EF642-2B76-4240-BD9F-FD9C4BE9CDED}"/>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837" name="直線コネクタ 836">
          <a:extLst>
            <a:ext uri="{FF2B5EF4-FFF2-40B4-BE49-F238E27FC236}">
              <a16:creationId xmlns:a16="http://schemas.microsoft.com/office/drawing/2014/main" id="{7007DBA5-ED05-40A5-9D5A-1D8729064501}"/>
            </a:ext>
          </a:extLst>
        </xdr:cNvPr>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38" name="楕円 837">
          <a:extLst>
            <a:ext uri="{FF2B5EF4-FFF2-40B4-BE49-F238E27FC236}">
              <a16:creationId xmlns:a16="http://schemas.microsoft.com/office/drawing/2014/main" id="{32191A48-4F62-4CF1-B301-B29ABA85A375}"/>
            </a:ext>
          </a:extLst>
        </xdr:cNvPr>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3048</xdr:rowOff>
    </xdr:to>
    <xdr:cxnSp macro="">
      <xdr:nvCxnSpPr>
        <xdr:cNvPr id="839" name="直線コネクタ 838">
          <a:extLst>
            <a:ext uri="{FF2B5EF4-FFF2-40B4-BE49-F238E27FC236}">
              <a16:creationId xmlns:a16="http://schemas.microsoft.com/office/drawing/2014/main" id="{DF23E73D-AE24-4ED6-AECE-028358DB0807}"/>
            </a:ext>
          </a:extLst>
        </xdr:cNvPr>
        <xdr:cNvCxnSpPr/>
      </xdr:nvCxnSpPr>
      <xdr:spPr>
        <a:xfrm>
          <a:off x="19545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123698</xdr:rowOff>
    </xdr:from>
    <xdr:to>
      <xdr:col>98</xdr:col>
      <xdr:colOff>38100</xdr:colOff>
      <xdr:row>108</xdr:row>
      <xdr:rowOff>53848</xdr:rowOff>
    </xdr:to>
    <xdr:sp macro="" textlink="">
      <xdr:nvSpPr>
        <xdr:cNvPr id="840" name="楕円 839">
          <a:extLst>
            <a:ext uri="{FF2B5EF4-FFF2-40B4-BE49-F238E27FC236}">
              <a16:creationId xmlns:a16="http://schemas.microsoft.com/office/drawing/2014/main" id="{F3DF7E48-DB6D-45FE-A46A-76F7EF541D38}"/>
            </a:ext>
          </a:extLst>
        </xdr:cNvPr>
        <xdr:cNvSpPr/>
      </xdr:nvSpPr>
      <xdr:spPr>
        <a:xfrm>
          <a:off x="18605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xdr:rowOff>
    </xdr:from>
    <xdr:to>
      <xdr:col>102</xdr:col>
      <xdr:colOff>114300</xdr:colOff>
      <xdr:row>108</xdr:row>
      <xdr:rowOff>3048</xdr:rowOff>
    </xdr:to>
    <xdr:cxnSp macro="">
      <xdr:nvCxnSpPr>
        <xdr:cNvPr id="841" name="直線コネクタ 840">
          <a:extLst>
            <a:ext uri="{FF2B5EF4-FFF2-40B4-BE49-F238E27FC236}">
              <a16:creationId xmlns:a16="http://schemas.microsoft.com/office/drawing/2014/main" id="{E083980E-1CCC-43C7-BC98-B55ECDFA06B7}"/>
            </a:ext>
          </a:extLst>
        </xdr:cNvPr>
        <xdr:cNvCxnSpPr/>
      </xdr:nvCxnSpPr>
      <xdr:spPr>
        <a:xfrm>
          <a:off x="18656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42" name="n_1aveValue【公民館】&#10;一人当たり面積">
          <a:extLst>
            <a:ext uri="{FF2B5EF4-FFF2-40B4-BE49-F238E27FC236}">
              <a16:creationId xmlns:a16="http://schemas.microsoft.com/office/drawing/2014/main" id="{30DE6D52-2048-4ED3-B1CE-FF060B0CF528}"/>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3" name="n_2aveValue【公民館】&#10;一人当たり面積">
          <a:extLst>
            <a:ext uri="{FF2B5EF4-FFF2-40B4-BE49-F238E27FC236}">
              <a16:creationId xmlns:a16="http://schemas.microsoft.com/office/drawing/2014/main" id="{CF4F008D-349D-477F-9D30-96A806C4A03D}"/>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4" name="n_3aveValue【公民館】&#10;一人当たり面積">
          <a:extLst>
            <a:ext uri="{FF2B5EF4-FFF2-40B4-BE49-F238E27FC236}">
              <a16:creationId xmlns:a16="http://schemas.microsoft.com/office/drawing/2014/main" id="{7C7DD1C0-C5FB-4059-9E34-5E3438FABF4D}"/>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45" name="n_4aveValue【公民館】&#10;一人当たり面積">
          <a:extLst>
            <a:ext uri="{FF2B5EF4-FFF2-40B4-BE49-F238E27FC236}">
              <a16:creationId xmlns:a16="http://schemas.microsoft.com/office/drawing/2014/main" id="{A4883441-456B-4AF7-ABE2-A907763E6674}"/>
            </a:ext>
          </a:extLst>
        </xdr:cNvPr>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46" name="n_1mainValue【公民館】&#10;一人当たり面積">
          <a:extLst>
            <a:ext uri="{FF2B5EF4-FFF2-40B4-BE49-F238E27FC236}">
              <a16:creationId xmlns:a16="http://schemas.microsoft.com/office/drawing/2014/main" id="{E3554370-0501-4A58-A8BC-0B23C92CD86E}"/>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47" name="n_2mainValue【公民館】&#10;一人当たり面積">
          <a:extLst>
            <a:ext uri="{FF2B5EF4-FFF2-40B4-BE49-F238E27FC236}">
              <a16:creationId xmlns:a16="http://schemas.microsoft.com/office/drawing/2014/main" id="{C748F0AF-2966-455A-9414-FF2F42A6994B}"/>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48" name="n_3mainValue【公民館】&#10;一人当たり面積">
          <a:extLst>
            <a:ext uri="{FF2B5EF4-FFF2-40B4-BE49-F238E27FC236}">
              <a16:creationId xmlns:a16="http://schemas.microsoft.com/office/drawing/2014/main" id="{D2F39B88-0C5A-48DF-904F-5A05C89ED7DB}"/>
            </a:ext>
          </a:extLst>
        </xdr:cNvPr>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849" name="n_4mainValue【公民館】&#10;一人当たり面積">
          <a:extLst>
            <a:ext uri="{FF2B5EF4-FFF2-40B4-BE49-F238E27FC236}">
              <a16:creationId xmlns:a16="http://schemas.microsoft.com/office/drawing/2014/main" id="{F9CB047A-DF0D-46C7-85B8-CEB0FA3D5909}"/>
            </a:ext>
          </a:extLst>
        </xdr:cNvPr>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3CA967EE-C497-4810-A0D2-F6568B40CC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811D1590-AF52-43EE-A023-24AB1D20D8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92DCCDF-935D-4EDC-BB98-2C0448341C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類似団体と比較し、ほとんどの施設についても有形固定資産減価償却率（以下「償却率」という。）が高い水準にあり、施設の老朽化が進んでいることがわかる。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道路については、資産の多くが耐用年数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年（アスファルト舗装）で計上しており、部分補修等で長寿命化を図っているため、とりわけ高い水準となっている。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施設の更新・統廃合等が必要な施設については個別施設計画等に位置付けたうえで、国の補助制度を活用しながら、計画を推進する。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500772-EFC5-4834-B5B1-C0E23DA3C2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076186-27A5-4DFA-A645-0AD6224D1B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28DD9A-F24F-4FC2-9644-1A724406D3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53C261-11CE-4300-B9A8-50EEFFB581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3AF279-62F8-4661-97B9-228E9A8BCD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76915D-4364-4D0C-B9FF-168077FF8B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CA4A6C-C525-4468-9D30-3CBB73FE33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6515D6-24D1-4609-A6E6-2042AEB242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A2D064-0000-4EA1-8DA4-45665EFEC5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F43F8D-3295-488E-B488-844D49E26F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159,894
154,442
206.57
70,103,502
65,001,547
4,753,045
37,885,957
68,492,401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F32DC2-041C-46FC-B75A-890094693A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CE5B42-BA8D-4498-A87D-DDA9213106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70D5CE-19C8-4BE2-B1C0-78C784268B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1593D1-C367-45A6-82A2-34792B9E35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8C5E84-4E73-474E-9A0F-B2E2EE2383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25B516-70CB-412F-991E-434648FB12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95E219-D908-4A13-8A51-A2807E09AF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C75317-9108-4145-8147-A912181B63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C5FA93-6AA3-4579-AE72-6DAE302211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DBDD06-0155-4B1D-9AB8-23F063BFCE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82C1E7-048B-4836-A727-FF45D9D632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E92136-4EB0-4A5C-8544-CAABFA1F55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151BD1-5BDC-4FBC-962B-8C18F3FC8A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04EFED-2928-45B4-8188-CE3E1478FD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13D96C-4CA3-4F5A-A656-2639C1E898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B5B9A7-B04B-4CD0-A850-0FFBB5490F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62FF1C-9F6F-49E5-999C-60198C1F1F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C375B0-C3CA-4A78-9068-D766DC1103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5847DF-E23D-4A19-A91C-6F9CFF875E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24E534-E60A-4BA1-80C9-8EEF3178A8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AD37FB-DC35-4F59-A970-3AC319A70E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F41C8D-1136-4856-99FE-753EE7491F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FE23D7-C7F0-42F9-9972-EE2F3085EB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FECA4A-E754-4222-BE25-03C8582ED5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63F3AD-8C71-4A61-9353-2B7ED8111F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816669-BD81-447B-8018-5DB6E62E0C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79B40B-229D-44C8-B646-5306A0DBD2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5C8A34-DD0B-4C33-BB1C-09281CB0E5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9B06F6-AE3F-4BFC-9BB0-50C69A4574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D007F6-F29C-421C-A28D-04828241C5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87EEAA-3E2C-4297-B4E8-3845427F7A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65EB16-63EC-4F8E-9BDF-4C36546FB70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14DBA96-FB40-403C-8840-0FB1F68B42A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B4DFAE6-9F75-4C0D-B55E-C333CE716E2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E38BBBE-C5B0-4306-B46B-761FB6FFF90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7CABBD4-51E3-4394-AD5D-AF9FC4325E6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55F2518-89C8-472E-BBBE-14183DF45A4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EAD877A-F88F-4717-B358-38F68D8D2A4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25F13DA-69C6-4DC5-B645-9DF05E2BD4A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496184B-EF7D-42F9-BF30-1B2B9C6AF44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6E06FF7-B0AA-4B8F-B9C2-41D949FB82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7AF80E3-5F83-42DD-AB34-C72A1275381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97290F2-1BA6-4C96-B78D-CB2EEDF97A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4568A951-1F63-4604-8CC2-6A8CFD065F10}"/>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0B619A33-55FD-4CE2-8013-B09B7E3FA300}"/>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1A8F98A8-8B21-43E3-AA6F-9C9E11E417A1}"/>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756B0325-8004-4F44-B305-CE80ECD1722A}"/>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62D9B449-A7D6-41E8-94E1-D9C2860A7B27}"/>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a:extLst>
            <a:ext uri="{FF2B5EF4-FFF2-40B4-BE49-F238E27FC236}">
              <a16:creationId xmlns:a16="http://schemas.microsoft.com/office/drawing/2014/main" id="{6EF6044B-0E66-4B42-B288-A0B543ECB94C}"/>
            </a:ext>
          </a:extLst>
        </xdr:cNvPr>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8BBC41DF-730A-4607-8DBB-C5D3AC75AAF5}"/>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4AE183F1-6741-4D0D-BA2A-574840D2D52E}"/>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41F3A698-E6FF-4B7A-80FB-390CF16F5C4B}"/>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A9E93238-1C43-4137-9B6D-1136BFADBFC4}"/>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25EA3979-EFDA-4C94-832A-6F5F3F1F68B7}"/>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C192A2A-B6D5-4628-AA76-2FCB4E87FE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72343BE-863C-49F2-80F0-A35433EBC9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052182-4E59-43E0-9231-68AA7C3A41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1F2190-114C-4216-9613-D4207A57E6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E8128C-6EC5-4239-8D68-374D7570E6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1" name="楕円 70">
          <a:extLst>
            <a:ext uri="{FF2B5EF4-FFF2-40B4-BE49-F238E27FC236}">
              <a16:creationId xmlns:a16="http://schemas.microsoft.com/office/drawing/2014/main" id="{FC19DE45-368C-4171-9973-B9E17E4E810E}"/>
            </a:ext>
          </a:extLst>
        </xdr:cNvPr>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2" name="【図書館】&#10;有形固定資産減価償却率該当値テキスト">
          <a:extLst>
            <a:ext uri="{FF2B5EF4-FFF2-40B4-BE49-F238E27FC236}">
              <a16:creationId xmlns:a16="http://schemas.microsoft.com/office/drawing/2014/main" id="{5C28A463-EE90-4548-99F8-005E498C0A98}"/>
            </a:ext>
          </a:extLst>
        </xdr:cNvPr>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109982</xdr:rowOff>
    </xdr:from>
    <xdr:to>
      <xdr:col>20</xdr:col>
      <xdr:colOff>38100</xdr:colOff>
      <xdr:row>40</xdr:row>
      <xdr:rowOff>40132</xdr:rowOff>
    </xdr:to>
    <xdr:sp macro="" textlink="">
      <xdr:nvSpPr>
        <xdr:cNvPr id="73" name="楕円 72">
          <a:extLst>
            <a:ext uri="{FF2B5EF4-FFF2-40B4-BE49-F238E27FC236}">
              <a16:creationId xmlns:a16="http://schemas.microsoft.com/office/drawing/2014/main" id="{0E8C69D9-08A6-42AF-8E19-8DBCF97D3409}"/>
            </a:ext>
          </a:extLst>
        </xdr:cNvPr>
        <xdr:cNvSpPr/>
      </xdr:nvSpPr>
      <xdr:spPr>
        <a:xfrm>
          <a:off x="3746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160782</xdr:rowOff>
    </xdr:from>
    <xdr:to>
      <xdr:col>24</xdr:col>
      <xdr:colOff>63500</xdr:colOff>
      <xdr:row>40</xdr:row>
      <xdr:rowOff>41910</xdr:rowOff>
    </xdr:to>
    <xdr:cxnSp macro="">
      <xdr:nvCxnSpPr>
        <xdr:cNvPr id="74" name="直線コネクタ 73">
          <a:extLst>
            <a:ext uri="{FF2B5EF4-FFF2-40B4-BE49-F238E27FC236}">
              <a16:creationId xmlns:a16="http://schemas.microsoft.com/office/drawing/2014/main" id="{D39AF281-B708-4688-B6B0-8617CFFB0CC3}"/>
            </a:ext>
          </a:extLst>
        </xdr:cNvPr>
        <xdr:cNvCxnSpPr/>
      </xdr:nvCxnSpPr>
      <xdr:spPr>
        <a:xfrm>
          <a:off x="3797300" y="684733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57404</xdr:rowOff>
    </xdr:from>
    <xdr:to>
      <xdr:col>15</xdr:col>
      <xdr:colOff>101600</xdr:colOff>
      <xdr:row>39</xdr:row>
      <xdr:rowOff>159004</xdr:rowOff>
    </xdr:to>
    <xdr:sp macro="" textlink="">
      <xdr:nvSpPr>
        <xdr:cNvPr id="75" name="楕円 74">
          <a:extLst>
            <a:ext uri="{FF2B5EF4-FFF2-40B4-BE49-F238E27FC236}">
              <a16:creationId xmlns:a16="http://schemas.microsoft.com/office/drawing/2014/main" id="{61B67833-7790-4471-9497-FC3F11972922}"/>
            </a:ext>
          </a:extLst>
        </xdr:cNvPr>
        <xdr:cNvSpPr/>
      </xdr:nvSpPr>
      <xdr:spPr>
        <a:xfrm>
          <a:off x="2857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108204</xdr:rowOff>
    </xdr:from>
    <xdr:to>
      <xdr:col>19</xdr:col>
      <xdr:colOff>177800</xdr:colOff>
      <xdr:row>39</xdr:row>
      <xdr:rowOff>160782</xdr:rowOff>
    </xdr:to>
    <xdr:cxnSp macro="">
      <xdr:nvCxnSpPr>
        <xdr:cNvPr id="76" name="直線コネクタ 75">
          <a:extLst>
            <a:ext uri="{FF2B5EF4-FFF2-40B4-BE49-F238E27FC236}">
              <a16:creationId xmlns:a16="http://schemas.microsoft.com/office/drawing/2014/main" id="{36CC0D05-ABD1-40C4-A984-5A1AF1106E9C}"/>
            </a:ext>
          </a:extLst>
        </xdr:cNvPr>
        <xdr:cNvCxnSpPr/>
      </xdr:nvCxnSpPr>
      <xdr:spPr>
        <a:xfrm>
          <a:off x="2908300" y="67947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a:extLst>
            <a:ext uri="{FF2B5EF4-FFF2-40B4-BE49-F238E27FC236}">
              <a16:creationId xmlns:a16="http://schemas.microsoft.com/office/drawing/2014/main" id="{BB55232D-845C-483C-A1BE-C0C4E1655674}"/>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108204</xdr:rowOff>
    </xdr:to>
    <xdr:cxnSp macro="">
      <xdr:nvCxnSpPr>
        <xdr:cNvPr id="78" name="直線コネクタ 77">
          <a:extLst>
            <a:ext uri="{FF2B5EF4-FFF2-40B4-BE49-F238E27FC236}">
              <a16:creationId xmlns:a16="http://schemas.microsoft.com/office/drawing/2014/main" id="{399ED5AF-B4DF-4BE2-AD5D-449DB9254BD8}"/>
            </a:ext>
          </a:extLst>
        </xdr:cNvPr>
        <xdr:cNvCxnSpPr/>
      </xdr:nvCxnSpPr>
      <xdr:spPr>
        <a:xfrm>
          <a:off x="2019300" y="67284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96266</xdr:rowOff>
    </xdr:from>
    <xdr:to>
      <xdr:col>6</xdr:col>
      <xdr:colOff>38100</xdr:colOff>
      <xdr:row>41</xdr:row>
      <xdr:rowOff>26416</xdr:rowOff>
    </xdr:to>
    <xdr:sp macro="" textlink="">
      <xdr:nvSpPr>
        <xdr:cNvPr id="79" name="楕円 78">
          <a:extLst>
            <a:ext uri="{FF2B5EF4-FFF2-40B4-BE49-F238E27FC236}">
              <a16:creationId xmlns:a16="http://schemas.microsoft.com/office/drawing/2014/main" id="{E2AB2F75-FCF3-4C69-A381-12B8FDBB7FFB}"/>
            </a:ext>
          </a:extLst>
        </xdr:cNvPr>
        <xdr:cNvSpPr/>
      </xdr:nvSpPr>
      <xdr:spPr>
        <a:xfrm>
          <a:off x="1079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40</xdr:row>
      <xdr:rowOff>147066</xdr:rowOff>
    </xdr:to>
    <xdr:cxnSp macro="">
      <xdr:nvCxnSpPr>
        <xdr:cNvPr id="80" name="直線コネクタ 79">
          <a:extLst>
            <a:ext uri="{FF2B5EF4-FFF2-40B4-BE49-F238E27FC236}">
              <a16:creationId xmlns:a16="http://schemas.microsoft.com/office/drawing/2014/main" id="{3B514C67-1BCB-44BE-B193-63A0650803E3}"/>
            </a:ext>
          </a:extLst>
        </xdr:cNvPr>
        <xdr:cNvCxnSpPr/>
      </xdr:nvCxnSpPr>
      <xdr:spPr>
        <a:xfrm flipV="1">
          <a:off x="1130300" y="6728460"/>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a:extLst>
            <a:ext uri="{FF2B5EF4-FFF2-40B4-BE49-F238E27FC236}">
              <a16:creationId xmlns:a16="http://schemas.microsoft.com/office/drawing/2014/main" id="{F3249E65-BB42-4AE1-B361-34D2596834C2}"/>
            </a:ext>
          </a:extLst>
        </xdr:cNvPr>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a:extLst>
            <a:ext uri="{FF2B5EF4-FFF2-40B4-BE49-F238E27FC236}">
              <a16:creationId xmlns:a16="http://schemas.microsoft.com/office/drawing/2014/main" id="{468567D9-D27B-4ADD-8670-B367930F5CB6}"/>
            </a:ext>
          </a:extLst>
        </xdr:cNvPr>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9769572B-F21C-45F8-8792-5669EB08CDE9}"/>
            </a:ext>
          </a:extLst>
        </xdr:cNvPr>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a:extLst>
            <a:ext uri="{FF2B5EF4-FFF2-40B4-BE49-F238E27FC236}">
              <a16:creationId xmlns:a16="http://schemas.microsoft.com/office/drawing/2014/main" id="{BBE90748-6FDA-4141-9A0A-FEF0962CABD3}"/>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31259</xdr:rowOff>
    </xdr:from>
    <xdr:ext cx="405111" cy="259045"/>
    <xdr:sp macro="" textlink="">
      <xdr:nvSpPr>
        <xdr:cNvPr id="85" name="n_1mainValue【図書館】&#10;有形固定資産減価償却率">
          <a:extLst>
            <a:ext uri="{FF2B5EF4-FFF2-40B4-BE49-F238E27FC236}">
              <a16:creationId xmlns:a16="http://schemas.microsoft.com/office/drawing/2014/main" id="{3ECF5CEB-F6DA-4D70-A4DD-E532974F9F6B}"/>
            </a:ext>
          </a:extLst>
        </xdr:cNvPr>
        <xdr:cNvSpPr txBox="1"/>
      </xdr:nvSpPr>
      <xdr:spPr>
        <a:xfrm>
          <a:off x="35820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150131</xdr:rowOff>
    </xdr:from>
    <xdr:ext cx="405111" cy="259045"/>
    <xdr:sp macro="" textlink="">
      <xdr:nvSpPr>
        <xdr:cNvPr id="86" name="n_2mainValue【図書館】&#10;有形固定資産減価償却率">
          <a:extLst>
            <a:ext uri="{FF2B5EF4-FFF2-40B4-BE49-F238E27FC236}">
              <a16:creationId xmlns:a16="http://schemas.microsoft.com/office/drawing/2014/main" id="{BC2B474C-1D89-4E03-9202-1D72C1D78C8E}"/>
            </a:ext>
          </a:extLst>
        </xdr:cNvPr>
        <xdr:cNvSpPr txBox="1"/>
      </xdr:nvSpPr>
      <xdr:spPr>
        <a:xfrm>
          <a:off x="2705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7" name="n_3mainValue【図書館】&#10;有形固定資産減価償却率">
          <a:extLst>
            <a:ext uri="{FF2B5EF4-FFF2-40B4-BE49-F238E27FC236}">
              <a16:creationId xmlns:a16="http://schemas.microsoft.com/office/drawing/2014/main" id="{37693E2F-0DFA-4FDC-80ED-6F36CA591C86}"/>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17543</xdr:rowOff>
    </xdr:from>
    <xdr:ext cx="405111" cy="259045"/>
    <xdr:sp macro="" textlink="">
      <xdr:nvSpPr>
        <xdr:cNvPr id="88" name="n_4mainValue【図書館】&#10;有形固定資産減価償却率">
          <a:extLst>
            <a:ext uri="{FF2B5EF4-FFF2-40B4-BE49-F238E27FC236}">
              <a16:creationId xmlns:a16="http://schemas.microsoft.com/office/drawing/2014/main" id="{682B911E-5DB7-4DB9-A5B8-6D0800D76518}"/>
            </a:ext>
          </a:extLst>
        </xdr:cNvPr>
        <xdr:cNvSpPr txBox="1"/>
      </xdr:nvSpPr>
      <xdr:spPr>
        <a:xfrm>
          <a:off x="927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040854C-F92A-4BA8-80CB-574523EF96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D25070B-5676-43EA-A347-BCC72384F5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D90CC33-654E-4DBA-8D9D-AE92124DD9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0FDF1CA-4BC3-4B25-B666-C2588F0DE9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E288D0D-4FE9-4ABE-A5E6-AB6BF7D0A5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8A363D1-AB12-413C-9FB7-2E5EA2F211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DC0D318-F7BC-4FBD-AFEF-43D1B56B4E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7BAF491-CAB6-4F01-BE05-A79B1D9117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EAAF2EA-264B-4EEB-A75A-CE96FFBC3A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2F2C753-C42E-4BFE-94E1-F95A1EDB91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602E11B3-6145-4311-AD9A-86551C4FF78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74C9DAA-0DB9-4577-9B11-A4F99DAA58F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918D3E1-A897-49EA-897E-0E0115D2A26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C6F3539-4566-4EBB-875A-695049FD102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CE8D6B0-C157-4261-846F-13DD0B5D78E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6844BBB6-4666-4B31-96F5-F217AB19944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2FD33C7-067E-40DE-9126-8A8A9E57779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3C81F7FC-1869-4208-8BBD-343CAE4743D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37AD31D-4F1A-4298-AD65-6299167D09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6E03C7F6-30A7-4A59-9AB1-EB409039D4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CAA5E48A-E322-4589-A0E3-2996D7CFB6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690C4622-C643-4645-B20E-06BE2DE5BB3F}"/>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4A439D62-4CDD-49EB-A94E-06F3B534E287}"/>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13787C18-5A20-4DE2-8190-720CCA3CCF3A}"/>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CAD98250-16C3-4E91-8C0A-77329E573A7C}"/>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3517653-63E8-4013-8C79-BED732CF897D}"/>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a:extLst>
            <a:ext uri="{FF2B5EF4-FFF2-40B4-BE49-F238E27FC236}">
              <a16:creationId xmlns:a16="http://schemas.microsoft.com/office/drawing/2014/main" id="{4D2C24EE-DC4C-4B48-9760-F1AAB309A81C}"/>
            </a:ext>
          </a:extLst>
        </xdr:cNvPr>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2E52FD71-9A92-4443-98F3-57B7A6FD65F5}"/>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70A2CC30-D9DF-42BD-A430-4A4051B7B365}"/>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F3F87EF4-E518-475A-91FF-2D506208FEAE}"/>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256ACAEB-0076-49C9-A173-4297499F49AB}"/>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4FFA0150-CA6D-4485-A1E4-00410DC6F509}"/>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DFAF1A9-3060-4A4F-A589-FD03DDB928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ACE4BC8-3693-4C38-A3F3-5180EC3A54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73C761F-8401-4D18-BD94-3CF9620792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A74FD0-ED91-4E28-9B80-106C1F311D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162E13-9331-4B3B-BFEF-B3D07C8E5F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6" name="楕円 125">
          <a:extLst>
            <a:ext uri="{FF2B5EF4-FFF2-40B4-BE49-F238E27FC236}">
              <a16:creationId xmlns:a16="http://schemas.microsoft.com/office/drawing/2014/main" id="{A6BC88AB-AF98-4577-9019-17CC0C79AD9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15257</xdr:rowOff>
    </xdr:from>
    <xdr:ext cx="469744" cy="259045"/>
    <xdr:sp macro="" textlink="">
      <xdr:nvSpPr>
        <xdr:cNvPr id="127" name="【図書館】&#10;一人当たり面積該当値テキスト">
          <a:extLst>
            <a:ext uri="{FF2B5EF4-FFF2-40B4-BE49-F238E27FC236}">
              <a16:creationId xmlns:a16="http://schemas.microsoft.com/office/drawing/2014/main" id="{A9420D7D-2D4E-4222-BDEF-C6770A8908BD}"/>
            </a:ext>
          </a:extLst>
        </xdr:cNvPr>
        <xdr:cNvSpPr txBox="1"/>
      </xdr:nvSpPr>
      <xdr:spPr>
        <a:xfrm>
          <a:off x="105156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8" name="楕円 127">
          <a:extLst>
            <a:ext uri="{FF2B5EF4-FFF2-40B4-BE49-F238E27FC236}">
              <a16:creationId xmlns:a16="http://schemas.microsoft.com/office/drawing/2014/main" id="{BBB9C1A2-B511-4681-A43C-453E3838243D}"/>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9" name="直線コネクタ 128">
          <a:extLst>
            <a:ext uri="{FF2B5EF4-FFF2-40B4-BE49-F238E27FC236}">
              <a16:creationId xmlns:a16="http://schemas.microsoft.com/office/drawing/2014/main" id="{623ECD9C-4A6C-4220-AED4-09890F19BAE0}"/>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0" name="楕円 129">
          <a:extLst>
            <a:ext uri="{FF2B5EF4-FFF2-40B4-BE49-F238E27FC236}">
              <a16:creationId xmlns:a16="http://schemas.microsoft.com/office/drawing/2014/main" id="{FA36F0BF-F198-4262-BC0F-6D17845E73F3}"/>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1" name="直線コネクタ 130">
          <a:extLst>
            <a:ext uri="{FF2B5EF4-FFF2-40B4-BE49-F238E27FC236}">
              <a16:creationId xmlns:a16="http://schemas.microsoft.com/office/drawing/2014/main" id="{1FB3D6CC-A765-4B01-84E8-DE1B3033F083}"/>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2" name="楕円 131">
          <a:extLst>
            <a:ext uri="{FF2B5EF4-FFF2-40B4-BE49-F238E27FC236}">
              <a16:creationId xmlns:a16="http://schemas.microsoft.com/office/drawing/2014/main" id="{C5648C1F-FBD7-4B0B-B3FE-E046251A5150}"/>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3" name="直線コネクタ 132">
          <a:extLst>
            <a:ext uri="{FF2B5EF4-FFF2-40B4-BE49-F238E27FC236}">
              <a16:creationId xmlns:a16="http://schemas.microsoft.com/office/drawing/2014/main" id="{16509D5A-FCD2-42C5-BEA4-CD91C829B1E0}"/>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4" name="楕円 133">
          <a:extLst>
            <a:ext uri="{FF2B5EF4-FFF2-40B4-BE49-F238E27FC236}">
              <a16:creationId xmlns:a16="http://schemas.microsoft.com/office/drawing/2014/main" id="{25338307-51FB-4379-AA20-A9792BA410F3}"/>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5" name="直線コネクタ 134">
          <a:extLst>
            <a:ext uri="{FF2B5EF4-FFF2-40B4-BE49-F238E27FC236}">
              <a16:creationId xmlns:a16="http://schemas.microsoft.com/office/drawing/2014/main" id="{D9BC5658-3E4A-4384-9FB7-783BC18FAA49}"/>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a:extLst>
            <a:ext uri="{FF2B5EF4-FFF2-40B4-BE49-F238E27FC236}">
              <a16:creationId xmlns:a16="http://schemas.microsoft.com/office/drawing/2014/main" id="{3AEA17AD-EDE2-4198-AA3C-ED22FCCFEBA6}"/>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a:extLst>
            <a:ext uri="{FF2B5EF4-FFF2-40B4-BE49-F238E27FC236}">
              <a16:creationId xmlns:a16="http://schemas.microsoft.com/office/drawing/2014/main" id="{F0A7D918-DC1C-4836-AE75-A2E0B9057929}"/>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a:extLst>
            <a:ext uri="{FF2B5EF4-FFF2-40B4-BE49-F238E27FC236}">
              <a16:creationId xmlns:a16="http://schemas.microsoft.com/office/drawing/2014/main" id="{ABFD7786-94CE-4154-A0CC-A921CC78FFCE}"/>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a:extLst>
            <a:ext uri="{FF2B5EF4-FFF2-40B4-BE49-F238E27FC236}">
              <a16:creationId xmlns:a16="http://schemas.microsoft.com/office/drawing/2014/main" id="{F400EA15-5A05-47BC-B005-D6913A379C11}"/>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129557</xdr:rowOff>
    </xdr:from>
    <xdr:ext cx="469744" cy="259045"/>
    <xdr:sp macro="" textlink="">
      <xdr:nvSpPr>
        <xdr:cNvPr id="140" name="n_1mainValue【図書館】&#10;一人当たり面積">
          <a:extLst>
            <a:ext uri="{FF2B5EF4-FFF2-40B4-BE49-F238E27FC236}">
              <a16:creationId xmlns:a16="http://schemas.microsoft.com/office/drawing/2014/main" id="{949F2967-3A3B-4142-A92C-70390311212E}"/>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41" name="n_2mainValue【図書館】&#10;一人当たり面積">
          <a:extLst>
            <a:ext uri="{FF2B5EF4-FFF2-40B4-BE49-F238E27FC236}">
              <a16:creationId xmlns:a16="http://schemas.microsoft.com/office/drawing/2014/main" id="{9391145A-6BB7-4B9F-9B0F-90FABDD3EDEE}"/>
            </a:ext>
          </a:extLst>
        </xdr:cNvPr>
        <xdr:cNvSpPr txBox="1"/>
      </xdr:nvSpPr>
      <xdr:spPr>
        <a:xfrm>
          <a:off x="8515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42" name="n_3mainValue【図書館】&#10;一人当たり面積">
          <a:extLst>
            <a:ext uri="{FF2B5EF4-FFF2-40B4-BE49-F238E27FC236}">
              <a16:creationId xmlns:a16="http://schemas.microsoft.com/office/drawing/2014/main" id="{5F5927AB-0637-44B6-8F62-350719751A32}"/>
            </a:ext>
          </a:extLst>
        </xdr:cNvPr>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3" name="n_4mainValue【図書館】&#10;一人当たり面積">
          <a:extLst>
            <a:ext uri="{FF2B5EF4-FFF2-40B4-BE49-F238E27FC236}">
              <a16:creationId xmlns:a16="http://schemas.microsoft.com/office/drawing/2014/main" id="{9887C8A3-8B3A-4D7D-9C4D-3084F7AEAFB6}"/>
            </a:ext>
          </a:extLst>
        </xdr:cNvPr>
        <xdr:cNvSpPr txBox="1"/>
      </xdr:nvSpPr>
      <xdr:spPr>
        <a:xfrm>
          <a:off x="6737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F466B6D3-95F3-41E0-941A-909C13A1BA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CF4DAB42-1845-41B4-AC86-818848785C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8E742DAD-F8AD-447C-8F38-261023B436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B37A274-662D-4637-A178-4896A66045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BBDF6AB-73F0-4D70-9BED-B687C1E430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B71CD041-DD74-4D9D-8CEE-58D591AB0B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B32591E4-98D8-4CCA-80E5-8145D0CD0A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FA45106-4E35-4BFF-8A00-A9CFC3187A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221E289-7BB3-4875-8A23-919DCECC1E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630E071-979E-4578-BFCC-9EC2534C8B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950F690B-9366-43BC-993E-957498A0FDA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469D5E6A-588D-40A0-9B5E-6C7A3CE083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C86F5265-1646-4DEF-AD7D-C57F967437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5E6A8E4D-9DB3-4D89-8C83-780E718F10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5E5762D4-941D-4F8F-9EBF-7A86B8F294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2733FE65-73CF-47A7-89F9-4E0645F15EE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D41E2BA9-3339-4441-A07F-586E8DF3423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C3C15671-0EC1-4452-9934-8192B91D97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D90DB239-0E3A-4B63-A4FF-420FE71495A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80691664-4BD8-475F-9760-C3CC2310B9B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50E07FD9-34C9-4194-84F0-33E77BC16A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BE78BE92-0E10-4304-8BD3-D35525FC72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11352F43-7E6F-4F51-B98B-D79271ABC4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B162146-3770-4863-89B4-9E5CC3CF8D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23B9116-300D-43AD-8141-DB17D345F0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48B06DF1-B6DF-4C87-86EE-99B10D1CC846}"/>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39206BF-8D36-4B66-B56E-723D06C615A4}"/>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CD217B44-A886-49E5-AD0A-0429CC1ED3C5}"/>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AEA01894-F9F8-4393-A93F-8E7CB83A46FF}"/>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830CA68D-74FD-454A-9B91-07C36B96C9E7}"/>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B4C2210-F395-4815-B81B-D701DFDD6054}"/>
            </a:ext>
          </a:extLst>
        </xdr:cNvPr>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B8E7893A-740C-4896-821B-CAE65C16DC5A}"/>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003BA80A-1605-4345-9E1A-5708DAA0DDB9}"/>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4CBAC2D5-CFDB-478B-BE19-8D5901858976}"/>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212D5EA7-AB5E-4EA0-A649-71721E031DEE}"/>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842F4455-482A-46CD-93D7-D9155271955D}"/>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DA5A53A-B07A-41D4-81BD-B41A2728CB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D07AA91-70E3-4475-B6E3-E88DF3BDF1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676994-F231-4929-A902-5E501A1CEE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D2FA4DC-2BD2-435A-9D77-2AAF918F37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F97165-B952-49AC-A287-9095411C96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85" name="楕円 184">
          <a:extLst>
            <a:ext uri="{FF2B5EF4-FFF2-40B4-BE49-F238E27FC236}">
              <a16:creationId xmlns:a16="http://schemas.microsoft.com/office/drawing/2014/main" id="{FE740227-982A-42B7-9A02-CEBC28E74F7E}"/>
            </a:ext>
          </a:extLst>
        </xdr:cNvPr>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112321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25D2CD33-3D44-4272-AE1D-14A7CEDF3873}"/>
            </a:ext>
          </a:extLst>
        </xdr:cNvPr>
        <xdr:cNvSpPr txBox="1"/>
      </xdr:nvSpPr>
      <xdr:spPr>
        <a:xfrm>
          <a:off x="4673600" y="107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87" name="楕円 186">
          <a:extLst>
            <a:ext uri="{FF2B5EF4-FFF2-40B4-BE49-F238E27FC236}">
              <a16:creationId xmlns:a16="http://schemas.microsoft.com/office/drawing/2014/main" id="{6CB1AD20-D899-4B18-BDAE-EA3216ECF6E9}"/>
            </a:ext>
          </a:extLst>
        </xdr:cNvPr>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44087</xdr:rowOff>
    </xdr:from>
    <xdr:to>
      <xdr:col>24</xdr:col>
      <xdr:colOff>63500</xdr:colOff>
      <xdr:row>63</xdr:row>
      <xdr:rowOff>76744</xdr:rowOff>
    </xdr:to>
    <xdr:cxnSp macro="">
      <xdr:nvCxnSpPr>
        <xdr:cNvPr id="188" name="直線コネクタ 187">
          <a:extLst>
            <a:ext uri="{FF2B5EF4-FFF2-40B4-BE49-F238E27FC236}">
              <a16:creationId xmlns:a16="http://schemas.microsoft.com/office/drawing/2014/main" id="{5F58CB00-1273-4DFB-8444-94EF45C85263}"/>
            </a:ext>
          </a:extLst>
        </xdr:cNvPr>
        <xdr:cNvCxnSpPr/>
      </xdr:nvCxnSpPr>
      <xdr:spPr>
        <a:xfrm>
          <a:off x="3797300" y="10845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153307</xdr:rowOff>
    </xdr:from>
    <xdr:to>
      <xdr:col>15</xdr:col>
      <xdr:colOff>101600</xdr:colOff>
      <xdr:row>63</xdr:row>
      <xdr:rowOff>83457</xdr:rowOff>
    </xdr:to>
    <xdr:sp macro="" textlink="">
      <xdr:nvSpPr>
        <xdr:cNvPr id="189" name="楕円 188">
          <a:extLst>
            <a:ext uri="{FF2B5EF4-FFF2-40B4-BE49-F238E27FC236}">
              <a16:creationId xmlns:a16="http://schemas.microsoft.com/office/drawing/2014/main" id="{C539A69C-E213-47B5-A1D1-90C276449749}"/>
            </a:ext>
          </a:extLst>
        </xdr:cNvPr>
        <xdr:cNvSpPr/>
      </xdr:nvSpPr>
      <xdr:spPr>
        <a:xfrm>
          <a:off x="2857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44087</xdr:rowOff>
    </xdr:to>
    <xdr:cxnSp macro="">
      <xdr:nvCxnSpPr>
        <xdr:cNvPr id="190" name="直線コネクタ 189">
          <a:extLst>
            <a:ext uri="{FF2B5EF4-FFF2-40B4-BE49-F238E27FC236}">
              <a16:creationId xmlns:a16="http://schemas.microsoft.com/office/drawing/2014/main" id="{DD3D31F2-68E8-4983-93A2-6D1B78DC349E}"/>
            </a:ext>
          </a:extLst>
        </xdr:cNvPr>
        <xdr:cNvCxnSpPr/>
      </xdr:nvCxnSpPr>
      <xdr:spPr>
        <a:xfrm>
          <a:off x="2908300" y="1083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91" name="楕円 190">
          <a:extLst>
            <a:ext uri="{FF2B5EF4-FFF2-40B4-BE49-F238E27FC236}">
              <a16:creationId xmlns:a16="http://schemas.microsoft.com/office/drawing/2014/main" id="{0962AB1E-910F-4FFE-B42C-EE6121522CAA}"/>
            </a:ext>
          </a:extLst>
        </xdr:cNvPr>
        <xdr:cNvSpPr/>
      </xdr:nvSpPr>
      <xdr:spPr>
        <a:xfrm>
          <a:off x="196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32657</xdr:rowOff>
    </xdr:to>
    <xdr:cxnSp macro="">
      <xdr:nvCxnSpPr>
        <xdr:cNvPr id="192" name="直線コネクタ 191">
          <a:extLst>
            <a:ext uri="{FF2B5EF4-FFF2-40B4-BE49-F238E27FC236}">
              <a16:creationId xmlns:a16="http://schemas.microsoft.com/office/drawing/2014/main" id="{21C822F9-4A87-484A-B4B6-0E968F95F10D}"/>
            </a:ext>
          </a:extLst>
        </xdr:cNvPr>
        <xdr:cNvCxnSpPr/>
      </xdr:nvCxnSpPr>
      <xdr:spPr>
        <a:xfrm>
          <a:off x="2019300" y="108029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3" name="楕円 192">
          <a:extLst>
            <a:ext uri="{FF2B5EF4-FFF2-40B4-BE49-F238E27FC236}">
              <a16:creationId xmlns:a16="http://schemas.microsoft.com/office/drawing/2014/main" id="{A5A152E1-C7C8-4F4C-BDF5-5E8686DFEAE8}"/>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63</xdr:row>
      <xdr:rowOff>1633</xdr:rowOff>
    </xdr:to>
    <xdr:cxnSp macro="">
      <xdr:nvCxnSpPr>
        <xdr:cNvPr id="194" name="直線コネクタ 193">
          <a:extLst>
            <a:ext uri="{FF2B5EF4-FFF2-40B4-BE49-F238E27FC236}">
              <a16:creationId xmlns:a16="http://schemas.microsoft.com/office/drawing/2014/main" id="{C8A8A3F2-2124-4EFF-94A4-38B2DA9356FC}"/>
            </a:ext>
          </a:extLst>
        </xdr:cNvPr>
        <xdr:cNvCxnSpPr/>
      </xdr:nvCxnSpPr>
      <xdr:spPr>
        <a:xfrm>
          <a:off x="1130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a:extLst>
            <a:ext uri="{FF2B5EF4-FFF2-40B4-BE49-F238E27FC236}">
              <a16:creationId xmlns:a16="http://schemas.microsoft.com/office/drawing/2014/main" id="{AD7CB9D3-17F0-4705-AF76-B94D068A44E7}"/>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a:extLst>
            <a:ext uri="{FF2B5EF4-FFF2-40B4-BE49-F238E27FC236}">
              <a16:creationId xmlns:a16="http://schemas.microsoft.com/office/drawing/2014/main" id="{2F6DADD7-FA07-43F7-B52B-93AE089402CB}"/>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a:extLst>
            <a:ext uri="{FF2B5EF4-FFF2-40B4-BE49-F238E27FC236}">
              <a16:creationId xmlns:a16="http://schemas.microsoft.com/office/drawing/2014/main" id="{8AFA7618-1A1D-415C-BDE1-EB1557222BD4}"/>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a:extLst>
            <a:ext uri="{FF2B5EF4-FFF2-40B4-BE49-F238E27FC236}">
              <a16:creationId xmlns:a16="http://schemas.microsoft.com/office/drawing/2014/main" id="{148B0563-20B3-4E55-AC8C-EBD2FC8D6EEE}"/>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199" name="n_1mainValue【体育館・プール】&#10;有形固定資産減価償却率">
          <a:extLst>
            <a:ext uri="{FF2B5EF4-FFF2-40B4-BE49-F238E27FC236}">
              <a16:creationId xmlns:a16="http://schemas.microsoft.com/office/drawing/2014/main" id="{E946E68A-6EA1-4AA7-BB83-0B1F7A481469}"/>
            </a:ext>
          </a:extLst>
        </xdr:cNvPr>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74584</xdr:rowOff>
    </xdr:from>
    <xdr:ext cx="405111" cy="259045"/>
    <xdr:sp macro="" textlink="">
      <xdr:nvSpPr>
        <xdr:cNvPr id="200" name="n_2mainValue【体育館・プール】&#10;有形固定資産減価償却率">
          <a:extLst>
            <a:ext uri="{FF2B5EF4-FFF2-40B4-BE49-F238E27FC236}">
              <a16:creationId xmlns:a16="http://schemas.microsoft.com/office/drawing/2014/main" id="{4EF3D025-FA49-4916-92F0-F71E886F570D}"/>
            </a:ext>
          </a:extLst>
        </xdr:cNvPr>
        <xdr:cNvSpPr txBox="1"/>
      </xdr:nvSpPr>
      <xdr:spPr>
        <a:xfrm>
          <a:off x="2705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201" name="n_3mainValue【体育館・プール】&#10;有形固定資産減価償却率">
          <a:extLst>
            <a:ext uri="{FF2B5EF4-FFF2-40B4-BE49-F238E27FC236}">
              <a16:creationId xmlns:a16="http://schemas.microsoft.com/office/drawing/2014/main" id="{47DE52F0-8422-4F54-A0B3-7DC4FA716149}"/>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2" name="n_4mainValue【体育館・プール】&#10;有形固定資産減価償却率">
          <a:extLst>
            <a:ext uri="{FF2B5EF4-FFF2-40B4-BE49-F238E27FC236}">
              <a16:creationId xmlns:a16="http://schemas.microsoft.com/office/drawing/2014/main" id="{EF1B0EE0-D364-4DD4-8F08-5D124E38D6A2}"/>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281C4C4-8CFC-4A31-989C-4E1E41C894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FDC122B-687E-470B-8CAC-CBE38E38F4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B428AEF-F0F4-43E2-BDC3-42E4C3D9BD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F496377-042B-4F76-AE0C-796DDC2DC0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F80F352-F6E2-4015-91FB-0B313782E6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3497A21-258F-45D7-B536-94CD6BBDCF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DACA0E0-B1A7-4F66-A741-D2227A6A7D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72E795A-CB9B-401A-A500-31B59A146A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7BC7090-361A-48E7-AE2E-468734FC41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9CAF96A-2F3E-4F8B-A330-601075A5D5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D6AEC9E7-23EB-49E8-9A6B-BFF66725EE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7BFEE5-204A-442F-905C-68C0D5EE945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40E142B5-8448-4FE4-9F77-FF8FF1EACC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C98C8959-01C1-4A87-9740-56AAAFC62F6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2B79CD32-187E-45B9-8205-8BA9E8F4169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3FFF7666-AAFB-4386-8B0C-022DA106EB0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159C71C-8B7D-4971-8A82-EBF3089AD2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82BC5F2E-76F5-4E27-B839-8C17533EC1D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5B7CCFC-0132-42A7-A353-8E7D5531D4C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AE52D295-A45B-498D-9DA4-E277D08814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7DC71FA-4D64-43DC-9075-E0B92ACAB4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514716F7-AC8B-4869-BB06-F274BE67FB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AC4CF7B2-D863-4784-8FC5-AAABC3AC00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41325F14-F547-4862-8108-9C583323EC70}"/>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3C605DE3-79E5-4E03-ABDC-086B1DD89B9E}"/>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469B959B-F568-488B-A9BE-33BE638ADEC8}"/>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1EBA5AFD-C836-40F4-9990-34992EB809D2}"/>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46D997AE-76D8-476C-9F8E-A42970DE8157}"/>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207EDBE7-8297-405E-999B-54A925F7FC22}"/>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0811EE86-19A4-471C-8F6D-50C41CC2C51D}"/>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B43A1119-BBD2-4E2F-8DE5-27E4E6AA38E7}"/>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57532D75-85D4-474B-82A9-6A3F165F5EA9}"/>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2E4DCF22-E8CB-4544-8389-262F51F1AB0F}"/>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D54441FF-12D2-495D-B7DB-C0E051DCC459}"/>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0D346DD-89E2-4BF5-8246-6A6E21B635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28075DF-1312-4AC1-AD21-F5908682A9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CD48E9B-F6C7-4123-9376-8DFC9BD61F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4734A1-655A-4F70-B2F0-39FF381F63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ED1809-FEA7-47F6-9DA9-D8BB0721D7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7620</xdr:rowOff>
    </xdr:from>
    <xdr:to>
      <xdr:col>55</xdr:col>
      <xdr:colOff>50800</xdr:colOff>
      <xdr:row>63</xdr:row>
      <xdr:rowOff>109220</xdr:rowOff>
    </xdr:to>
    <xdr:sp macro="" textlink="">
      <xdr:nvSpPr>
        <xdr:cNvPr id="242" name="楕円 241">
          <a:extLst>
            <a:ext uri="{FF2B5EF4-FFF2-40B4-BE49-F238E27FC236}">
              <a16:creationId xmlns:a16="http://schemas.microsoft.com/office/drawing/2014/main" id="{D3F59D9A-6011-4756-99FD-A369A9746514}"/>
            </a:ext>
          </a:extLst>
        </xdr:cNvPr>
        <xdr:cNvSpPr/>
      </xdr:nvSpPr>
      <xdr:spPr>
        <a:xfrm>
          <a:off x="104267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3" name="【体育館・プール】&#10;一人当たり面積該当値テキスト">
          <a:extLst>
            <a:ext uri="{FF2B5EF4-FFF2-40B4-BE49-F238E27FC236}">
              <a16:creationId xmlns:a16="http://schemas.microsoft.com/office/drawing/2014/main" id="{3807F4B0-24CE-4B9A-B91E-95E635CF847D}"/>
            </a:ext>
          </a:extLst>
        </xdr:cNvPr>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7620</xdr:rowOff>
    </xdr:from>
    <xdr:to>
      <xdr:col>50</xdr:col>
      <xdr:colOff>165100</xdr:colOff>
      <xdr:row>63</xdr:row>
      <xdr:rowOff>109220</xdr:rowOff>
    </xdr:to>
    <xdr:sp macro="" textlink="">
      <xdr:nvSpPr>
        <xdr:cNvPr id="244" name="楕円 243">
          <a:extLst>
            <a:ext uri="{FF2B5EF4-FFF2-40B4-BE49-F238E27FC236}">
              <a16:creationId xmlns:a16="http://schemas.microsoft.com/office/drawing/2014/main" id="{1EC5C3BF-1F3E-47CB-A5BE-DEDE932E4954}"/>
            </a:ext>
          </a:extLst>
        </xdr:cNvPr>
        <xdr:cNvSpPr/>
      </xdr:nvSpPr>
      <xdr:spPr>
        <a:xfrm>
          <a:off x="9588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58420</xdr:rowOff>
    </xdr:from>
    <xdr:to>
      <xdr:col>55</xdr:col>
      <xdr:colOff>0</xdr:colOff>
      <xdr:row>63</xdr:row>
      <xdr:rowOff>58420</xdr:rowOff>
    </xdr:to>
    <xdr:cxnSp macro="">
      <xdr:nvCxnSpPr>
        <xdr:cNvPr id="245" name="直線コネクタ 244">
          <a:extLst>
            <a:ext uri="{FF2B5EF4-FFF2-40B4-BE49-F238E27FC236}">
              <a16:creationId xmlns:a16="http://schemas.microsoft.com/office/drawing/2014/main" id="{ADC6FFC6-C757-45FE-90CC-BB35A2165D86}"/>
            </a:ext>
          </a:extLst>
        </xdr:cNvPr>
        <xdr:cNvCxnSpPr/>
      </xdr:nvCxnSpPr>
      <xdr:spPr>
        <a:xfrm>
          <a:off x="9639300" y="10859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46" name="楕円 245">
          <a:extLst>
            <a:ext uri="{FF2B5EF4-FFF2-40B4-BE49-F238E27FC236}">
              <a16:creationId xmlns:a16="http://schemas.microsoft.com/office/drawing/2014/main" id="{1FB3FFBF-360E-43AE-9F10-DB8679FC77F0}"/>
            </a:ext>
          </a:extLst>
        </xdr:cNvPr>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58420</xdr:rowOff>
    </xdr:to>
    <xdr:cxnSp macro="">
      <xdr:nvCxnSpPr>
        <xdr:cNvPr id="247" name="直線コネクタ 246">
          <a:extLst>
            <a:ext uri="{FF2B5EF4-FFF2-40B4-BE49-F238E27FC236}">
              <a16:creationId xmlns:a16="http://schemas.microsoft.com/office/drawing/2014/main" id="{AFEE15F3-CC18-46E8-8BF3-27F8B31508AD}"/>
            </a:ext>
          </a:extLst>
        </xdr:cNvPr>
        <xdr:cNvCxnSpPr/>
      </xdr:nvCxnSpPr>
      <xdr:spPr>
        <a:xfrm>
          <a:off x="8750300" y="108394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48" name="楕円 247">
          <a:extLst>
            <a:ext uri="{FF2B5EF4-FFF2-40B4-BE49-F238E27FC236}">
              <a16:creationId xmlns:a16="http://schemas.microsoft.com/office/drawing/2014/main" id="{C4CEF0C9-96AD-4BCE-B726-061CF3604399}"/>
            </a:ext>
          </a:extLst>
        </xdr:cNvPr>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38100</xdr:rowOff>
    </xdr:to>
    <xdr:cxnSp macro="">
      <xdr:nvCxnSpPr>
        <xdr:cNvPr id="249" name="直線コネクタ 248">
          <a:extLst>
            <a:ext uri="{FF2B5EF4-FFF2-40B4-BE49-F238E27FC236}">
              <a16:creationId xmlns:a16="http://schemas.microsoft.com/office/drawing/2014/main" id="{2874C3F2-DD0D-447D-BA0B-309DF78B979C}"/>
            </a:ext>
          </a:extLst>
        </xdr:cNvPr>
        <xdr:cNvCxnSpPr/>
      </xdr:nvCxnSpPr>
      <xdr:spPr>
        <a:xfrm>
          <a:off x="7861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250" name="楕円 249">
          <a:extLst>
            <a:ext uri="{FF2B5EF4-FFF2-40B4-BE49-F238E27FC236}">
              <a16:creationId xmlns:a16="http://schemas.microsoft.com/office/drawing/2014/main" id="{79D56DDB-F382-489C-9763-8F4253171137}"/>
            </a:ext>
          </a:extLst>
        </xdr:cNvPr>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38100</xdr:rowOff>
    </xdr:to>
    <xdr:cxnSp macro="">
      <xdr:nvCxnSpPr>
        <xdr:cNvPr id="251" name="直線コネクタ 250">
          <a:extLst>
            <a:ext uri="{FF2B5EF4-FFF2-40B4-BE49-F238E27FC236}">
              <a16:creationId xmlns:a16="http://schemas.microsoft.com/office/drawing/2014/main" id="{08DBBF6C-E72C-4114-A045-CA0A9C0E0B65}"/>
            </a:ext>
          </a:extLst>
        </xdr:cNvPr>
        <xdr:cNvCxnSpPr/>
      </xdr:nvCxnSpPr>
      <xdr:spPr>
        <a:xfrm>
          <a:off x="6972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a:extLst>
            <a:ext uri="{FF2B5EF4-FFF2-40B4-BE49-F238E27FC236}">
              <a16:creationId xmlns:a16="http://schemas.microsoft.com/office/drawing/2014/main" id="{28BAB181-20F5-45B9-A00E-4C6583DA524F}"/>
            </a:ext>
          </a:extLst>
        </xdr:cNvPr>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2824CBD1-179A-4ED5-8EEF-6CB1566B37BD}"/>
            </a:ext>
          </a:extLst>
        </xdr:cNvPr>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B7F18BC3-9DBF-4F34-9960-A9DD3380759D}"/>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DA88AD86-6DB8-4EB9-9D0C-2D43EE946E28}"/>
            </a:ext>
          </a:extLst>
        </xdr:cNvPr>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100347</xdr:rowOff>
    </xdr:from>
    <xdr:ext cx="469744" cy="259045"/>
    <xdr:sp macro="" textlink="">
      <xdr:nvSpPr>
        <xdr:cNvPr id="256" name="n_1mainValue【体育館・プール】&#10;一人当たり面積">
          <a:extLst>
            <a:ext uri="{FF2B5EF4-FFF2-40B4-BE49-F238E27FC236}">
              <a16:creationId xmlns:a16="http://schemas.microsoft.com/office/drawing/2014/main" id="{6E036D90-4DAC-4C11-A93D-93B339C0D1C0}"/>
            </a:ext>
          </a:extLst>
        </xdr:cNvPr>
        <xdr:cNvSpPr txBox="1"/>
      </xdr:nvSpPr>
      <xdr:spPr>
        <a:xfrm>
          <a:off x="9391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7" name="n_2mainValue【体育館・プール】&#10;一人当たり面積">
          <a:extLst>
            <a:ext uri="{FF2B5EF4-FFF2-40B4-BE49-F238E27FC236}">
              <a16:creationId xmlns:a16="http://schemas.microsoft.com/office/drawing/2014/main" id="{D2C5B448-87BB-4F92-887B-27F185D6E520}"/>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258" name="n_3mainValue【体育館・プール】&#10;一人当たり面積">
          <a:extLst>
            <a:ext uri="{FF2B5EF4-FFF2-40B4-BE49-F238E27FC236}">
              <a16:creationId xmlns:a16="http://schemas.microsoft.com/office/drawing/2014/main" id="{A8078FC7-F16A-40ED-9F05-206F5A3A811D}"/>
            </a:ext>
          </a:extLst>
        </xdr:cNvPr>
        <xdr:cNvSpPr txBox="1"/>
      </xdr:nvSpPr>
      <xdr:spPr>
        <a:xfrm>
          <a:off x="7626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105427</xdr:rowOff>
    </xdr:from>
    <xdr:ext cx="469744" cy="259045"/>
    <xdr:sp macro="" textlink="">
      <xdr:nvSpPr>
        <xdr:cNvPr id="259" name="n_4mainValue【体育館・プール】&#10;一人当たり面積">
          <a:extLst>
            <a:ext uri="{FF2B5EF4-FFF2-40B4-BE49-F238E27FC236}">
              <a16:creationId xmlns:a16="http://schemas.microsoft.com/office/drawing/2014/main" id="{BF621CE4-154F-4BFB-8EC2-9F263CC6EB25}"/>
            </a:ext>
          </a:extLst>
        </xdr:cNvPr>
        <xdr:cNvSpPr txBox="1"/>
      </xdr:nvSpPr>
      <xdr:spPr>
        <a:xfrm>
          <a:off x="6737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D5D6D59-169D-415E-B0D3-ABA7987CB1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31F4CD3-9542-47A7-87FA-6C1D2996BE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D71D0B4-A66C-4703-8DF2-93DF9D736E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BA8F70C-AF14-4AA8-AEC8-64DEDB6D28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65A292-B0E5-41F3-8C95-E7E8216495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849BA5D-E60F-453B-93FB-F01BCAB4C7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00C3700-B3DD-4653-B8E7-A40C662BB0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6E51F3A-3911-4A36-BC0B-96AD53FFB1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57483D8-00AB-49CA-8E6B-C1A2C1E58B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49849DB-3D41-4B08-B221-139B4251E5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40F06502-B58C-4CD4-A941-9E1676CCA4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8CFA8B43-0796-496E-B79F-4B030736C4D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C0E7E038-5751-451D-B395-12BA6181CA1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5C5FC3D5-E0B7-4CAE-BDB8-FE46D2DBA84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3E6D7073-58F3-4045-B711-3604A94E6E0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17D2C91F-80D3-4A8D-8FC1-2CABCF02881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DBDD1B9B-BE55-459A-9227-6AB07DFE0EC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F8731B26-64DF-4E65-990E-E7F9E140AEA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74CD6F9F-7A2A-485E-A729-CC8BCA4A143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F10A18B2-9636-411B-AC0F-616ABDC755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0AF234D5-5CB7-40F4-93FD-35D74E6953F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0B0A2F55-4ABE-4E48-9AEB-1E408B8AA8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C06913B9-B93A-4D6F-8AC3-DCBEDED5D16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00E99F0-F3B8-4653-9916-28453B2EA1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5450227-624A-4191-ADDC-0C55E0F1AA7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6E8CFE2-5C46-488B-9625-5D8CB704AB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364BC440-4354-4E0A-98C5-CD0E0C5EEC36}"/>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8CBD78C-624D-4F7A-95AB-DA2C19E30E93}"/>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7C4FC109-861E-4320-B074-040AA10AD044}"/>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99B764A-9C1B-485F-B97A-3B4A7CDD1635}"/>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7058E758-6FEC-4FEA-B32D-C6BD52684373}"/>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88A2E69-D743-4840-A060-5508BE2B42CD}"/>
            </a:ext>
          </a:extLst>
        </xdr:cNvPr>
        <xdr:cNvSpPr txBox="1"/>
      </xdr:nvSpPr>
      <xdr:spPr>
        <a:xfrm>
          <a:off x="46736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FA33D6E4-73DC-447D-8F0F-5531C3827DE3}"/>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99B5B908-FC27-481C-B687-F1A2B9FAEE57}"/>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D182DFD5-AA55-4736-965C-B8776D58B3CE}"/>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2430BEC2-9C94-4840-B7D6-B0D0CC0E6DB1}"/>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B4A52720-F339-4361-A5A6-9DEDA7544F87}"/>
            </a:ext>
          </a:extLst>
        </xdr:cNvPr>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7895824-D1C7-40EA-BB26-500644DE06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60C32E-76C0-44AB-A7B8-92F170DEF39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82311B-25EA-4639-8359-34E245E9A5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E673C3E-D6F8-40A4-A3D3-8DCBEAF580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0A8EB7-06C1-40AF-8E2B-C5386A449A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54248</xdr:rowOff>
    </xdr:from>
    <xdr:to>
      <xdr:col>24</xdr:col>
      <xdr:colOff>114300</xdr:colOff>
      <xdr:row>81</xdr:row>
      <xdr:rowOff>155848</xdr:rowOff>
    </xdr:to>
    <xdr:sp macro="" textlink="">
      <xdr:nvSpPr>
        <xdr:cNvPr id="302" name="楕円 301">
          <a:extLst>
            <a:ext uri="{FF2B5EF4-FFF2-40B4-BE49-F238E27FC236}">
              <a16:creationId xmlns:a16="http://schemas.microsoft.com/office/drawing/2014/main" id="{81D77E32-304B-4DEF-9605-A938FD56D306}"/>
            </a:ext>
          </a:extLst>
        </xdr:cNvPr>
        <xdr:cNvSpPr/>
      </xdr:nvSpPr>
      <xdr:spPr>
        <a:xfrm>
          <a:off x="4584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32675</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860AED9E-2180-4DB1-879F-D1B65E6BA4F5}"/>
            </a:ext>
          </a:extLst>
        </xdr:cNvPr>
        <xdr:cNvSpPr txBox="1"/>
      </xdr:nvSpPr>
      <xdr:spPr>
        <a:xfrm>
          <a:off x="4673600"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157118</xdr:rowOff>
    </xdr:from>
    <xdr:to>
      <xdr:col>20</xdr:col>
      <xdr:colOff>38100</xdr:colOff>
      <xdr:row>81</xdr:row>
      <xdr:rowOff>87268</xdr:rowOff>
    </xdr:to>
    <xdr:sp macro="" textlink="">
      <xdr:nvSpPr>
        <xdr:cNvPr id="304" name="楕円 303">
          <a:extLst>
            <a:ext uri="{FF2B5EF4-FFF2-40B4-BE49-F238E27FC236}">
              <a16:creationId xmlns:a16="http://schemas.microsoft.com/office/drawing/2014/main" id="{FB4EC109-9517-4F7E-A526-9BBCE2AA0675}"/>
            </a:ext>
          </a:extLst>
        </xdr:cNvPr>
        <xdr:cNvSpPr/>
      </xdr:nvSpPr>
      <xdr:spPr>
        <a:xfrm>
          <a:off x="3746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36468</xdr:rowOff>
    </xdr:from>
    <xdr:to>
      <xdr:col>24</xdr:col>
      <xdr:colOff>63500</xdr:colOff>
      <xdr:row>81</xdr:row>
      <xdr:rowOff>105048</xdr:rowOff>
    </xdr:to>
    <xdr:cxnSp macro="">
      <xdr:nvCxnSpPr>
        <xdr:cNvPr id="305" name="直線コネクタ 304">
          <a:extLst>
            <a:ext uri="{FF2B5EF4-FFF2-40B4-BE49-F238E27FC236}">
              <a16:creationId xmlns:a16="http://schemas.microsoft.com/office/drawing/2014/main" id="{D6A980DD-5241-400C-B253-5015C7F78608}"/>
            </a:ext>
          </a:extLst>
        </xdr:cNvPr>
        <xdr:cNvCxnSpPr/>
      </xdr:nvCxnSpPr>
      <xdr:spPr>
        <a:xfrm>
          <a:off x="3797300" y="1392391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82006</xdr:rowOff>
    </xdr:from>
    <xdr:to>
      <xdr:col>15</xdr:col>
      <xdr:colOff>101600</xdr:colOff>
      <xdr:row>81</xdr:row>
      <xdr:rowOff>12156</xdr:rowOff>
    </xdr:to>
    <xdr:sp macro="" textlink="">
      <xdr:nvSpPr>
        <xdr:cNvPr id="306" name="楕円 305">
          <a:extLst>
            <a:ext uri="{FF2B5EF4-FFF2-40B4-BE49-F238E27FC236}">
              <a16:creationId xmlns:a16="http://schemas.microsoft.com/office/drawing/2014/main" id="{337939F9-4873-4DE1-91A6-2BE52A1BBEF6}"/>
            </a:ext>
          </a:extLst>
        </xdr:cNvPr>
        <xdr:cNvSpPr/>
      </xdr:nvSpPr>
      <xdr:spPr>
        <a:xfrm>
          <a:off x="2857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81</xdr:row>
      <xdr:rowOff>36468</xdr:rowOff>
    </xdr:to>
    <xdr:cxnSp macro="">
      <xdr:nvCxnSpPr>
        <xdr:cNvPr id="307" name="直線コネクタ 306">
          <a:extLst>
            <a:ext uri="{FF2B5EF4-FFF2-40B4-BE49-F238E27FC236}">
              <a16:creationId xmlns:a16="http://schemas.microsoft.com/office/drawing/2014/main" id="{99048694-5DDE-4AE0-BC39-9112F78EABD8}"/>
            </a:ext>
          </a:extLst>
        </xdr:cNvPr>
        <xdr:cNvCxnSpPr/>
      </xdr:nvCxnSpPr>
      <xdr:spPr>
        <a:xfrm>
          <a:off x="2908300" y="138488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8" name="楕円 307">
          <a:extLst>
            <a:ext uri="{FF2B5EF4-FFF2-40B4-BE49-F238E27FC236}">
              <a16:creationId xmlns:a16="http://schemas.microsoft.com/office/drawing/2014/main" id="{367059DF-E84A-4F38-A3F1-659333CFD8D8}"/>
            </a:ext>
          </a:extLst>
        </xdr:cNvPr>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132806</xdr:rowOff>
    </xdr:to>
    <xdr:cxnSp macro="">
      <xdr:nvCxnSpPr>
        <xdr:cNvPr id="309" name="直線コネクタ 308">
          <a:extLst>
            <a:ext uri="{FF2B5EF4-FFF2-40B4-BE49-F238E27FC236}">
              <a16:creationId xmlns:a16="http://schemas.microsoft.com/office/drawing/2014/main" id="{5831AE39-6F50-4B19-8F23-704C71C1B1BF}"/>
            </a:ext>
          </a:extLst>
        </xdr:cNvPr>
        <xdr:cNvCxnSpPr/>
      </xdr:nvCxnSpPr>
      <xdr:spPr>
        <a:xfrm>
          <a:off x="2019300" y="137769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310" name="楕円 309">
          <a:extLst>
            <a:ext uri="{FF2B5EF4-FFF2-40B4-BE49-F238E27FC236}">
              <a16:creationId xmlns:a16="http://schemas.microsoft.com/office/drawing/2014/main" id="{07732F59-5AFE-436D-9675-ABC39A2C4234}"/>
            </a:ext>
          </a:extLst>
        </xdr:cNvPr>
        <xdr:cNvSpPr/>
      </xdr:nvSpPr>
      <xdr:spPr>
        <a:xfrm>
          <a:off x="1079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80</xdr:row>
      <xdr:rowOff>60961</xdr:rowOff>
    </xdr:to>
    <xdr:cxnSp macro="">
      <xdr:nvCxnSpPr>
        <xdr:cNvPr id="311" name="直線コネクタ 310">
          <a:extLst>
            <a:ext uri="{FF2B5EF4-FFF2-40B4-BE49-F238E27FC236}">
              <a16:creationId xmlns:a16="http://schemas.microsoft.com/office/drawing/2014/main" id="{6706722F-992C-4D4D-9FD8-CFCD29FD6F10}"/>
            </a:ext>
          </a:extLst>
        </xdr:cNvPr>
        <xdr:cNvCxnSpPr/>
      </xdr:nvCxnSpPr>
      <xdr:spPr>
        <a:xfrm>
          <a:off x="1130300" y="137116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a:extLst>
            <a:ext uri="{FF2B5EF4-FFF2-40B4-BE49-F238E27FC236}">
              <a16:creationId xmlns:a16="http://schemas.microsoft.com/office/drawing/2014/main" id="{270FD04C-CE5D-404A-BE56-4E9F8EDF88FD}"/>
            </a:ext>
          </a:extLst>
        </xdr:cNvPr>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3" name="n_2aveValue【福祉施設】&#10;有形固定資産減価償却率">
          <a:extLst>
            <a:ext uri="{FF2B5EF4-FFF2-40B4-BE49-F238E27FC236}">
              <a16:creationId xmlns:a16="http://schemas.microsoft.com/office/drawing/2014/main" id="{A56F6DFC-027F-490A-BAD1-0191338EA6EB}"/>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4" name="n_3aveValue【福祉施設】&#10;有形固定資産減価償却率">
          <a:extLst>
            <a:ext uri="{FF2B5EF4-FFF2-40B4-BE49-F238E27FC236}">
              <a16:creationId xmlns:a16="http://schemas.microsoft.com/office/drawing/2014/main" id="{9F3D2A73-3F20-47FB-8F9A-B9693DE70E41}"/>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76761</xdr:rowOff>
    </xdr:from>
    <xdr:ext cx="405111" cy="259045"/>
    <xdr:sp macro="" textlink="">
      <xdr:nvSpPr>
        <xdr:cNvPr id="315" name="n_4aveValue【福祉施設】&#10;有形固定資産減価償却率">
          <a:extLst>
            <a:ext uri="{FF2B5EF4-FFF2-40B4-BE49-F238E27FC236}">
              <a16:creationId xmlns:a16="http://schemas.microsoft.com/office/drawing/2014/main" id="{4484EF5C-D003-4055-A001-6CC9DE6CA5BE}"/>
            </a:ext>
          </a:extLst>
        </xdr:cNvPr>
        <xdr:cNvSpPr txBox="1"/>
      </xdr:nvSpPr>
      <xdr:spPr>
        <a:xfrm>
          <a:off x="927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78395</xdr:rowOff>
    </xdr:from>
    <xdr:ext cx="405111" cy="259045"/>
    <xdr:sp macro="" textlink="">
      <xdr:nvSpPr>
        <xdr:cNvPr id="316" name="n_1mainValue【福祉施設】&#10;有形固定資産減価償却率">
          <a:extLst>
            <a:ext uri="{FF2B5EF4-FFF2-40B4-BE49-F238E27FC236}">
              <a16:creationId xmlns:a16="http://schemas.microsoft.com/office/drawing/2014/main" id="{FD1160F5-8A7A-444F-89AD-267CF5D9582B}"/>
            </a:ext>
          </a:extLst>
        </xdr:cNvPr>
        <xdr:cNvSpPr txBox="1"/>
      </xdr:nvSpPr>
      <xdr:spPr>
        <a:xfrm>
          <a:off x="35820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3283</xdr:rowOff>
    </xdr:from>
    <xdr:ext cx="405111" cy="259045"/>
    <xdr:sp macro="" textlink="">
      <xdr:nvSpPr>
        <xdr:cNvPr id="317" name="n_2mainValue【福祉施設】&#10;有形固定資産減価償却率">
          <a:extLst>
            <a:ext uri="{FF2B5EF4-FFF2-40B4-BE49-F238E27FC236}">
              <a16:creationId xmlns:a16="http://schemas.microsoft.com/office/drawing/2014/main" id="{A1C99550-3899-44C9-B799-3153DBCC7B07}"/>
            </a:ext>
          </a:extLst>
        </xdr:cNvPr>
        <xdr:cNvSpPr txBox="1"/>
      </xdr:nvSpPr>
      <xdr:spPr>
        <a:xfrm>
          <a:off x="27057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18" name="n_3mainValue【福祉施設】&#10;有形固定資産減価償却率">
          <a:extLst>
            <a:ext uri="{FF2B5EF4-FFF2-40B4-BE49-F238E27FC236}">
              <a16:creationId xmlns:a16="http://schemas.microsoft.com/office/drawing/2014/main" id="{AE7A2471-36C7-4277-9466-FEA29F756CD5}"/>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319" name="n_4mainValue【福祉施設】&#10;有形固定資産減価償却率">
          <a:extLst>
            <a:ext uri="{FF2B5EF4-FFF2-40B4-BE49-F238E27FC236}">
              <a16:creationId xmlns:a16="http://schemas.microsoft.com/office/drawing/2014/main" id="{6F948E84-8E5A-40FE-A0EA-099BDB3B411F}"/>
            </a:ext>
          </a:extLst>
        </xdr:cNvPr>
        <xdr:cNvSpPr txBox="1"/>
      </xdr:nvSpPr>
      <xdr:spPr>
        <a:xfrm>
          <a:off x="927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AA597A0-D590-447B-8C3A-D7A23C6917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FE46627-CD4D-4A73-9347-3E01C95F66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BEEFB7E-2214-41CA-A25F-BE04B58E65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0035752-8B80-462F-8AFA-479DC89762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95C8902-3FD7-48D3-81E2-E278E70D32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FE87DE3-6513-48F0-8D54-9079B35036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0EF6868-207D-4232-9D45-5F598E8F06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84DC5FB-C197-47FD-8975-3BB09253DE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436E84F-5520-4B68-B03A-2B638C9A0D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76BAE44-74F0-43A8-910B-C7B38ADF06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31DD839B-3A75-45AC-917C-9882F66BD14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6ED97EE8-3DEB-4699-BC59-72EC13B8F93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69F8DA02-394A-4E16-9F1B-4BC49787870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89092848-B969-4150-9CDA-F1823F0C1F6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3E924D76-5F39-4BE3-ADA4-8710E01399E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4C291250-60A9-4D3B-9BE6-99AA4CC0E6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A429ACB-29B6-44D3-A70D-B72B7BE26B9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690B6D76-6CE6-4081-AB2C-428050D5D64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676AB640-5C49-443B-8195-39D905EFA5A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EFF4039B-293A-40B5-9885-5FD8B9CE83F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AB7FA8E9-8DDD-4149-872D-19910B39908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EAC31B8B-4506-43BF-888B-1FBFC6EB5D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5928D5B-711E-433F-8F6F-F7927B105E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B0079E0-B7C5-4586-8F39-B68B9B9758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F903596-A688-4A89-94BF-011779B40E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99E8B46E-6710-437D-9A67-4C3896DA40C2}"/>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DA70EAFE-E3BD-4AA5-839D-A17634888005}"/>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89869F56-EBE2-4C05-8F52-8968D281B5C9}"/>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58E8949B-3B7D-4D21-A5B1-7E00ABE3F3A6}"/>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B5ED2C25-8B30-4EA7-8536-5AEB7CEFE4F7}"/>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a:extLst>
            <a:ext uri="{FF2B5EF4-FFF2-40B4-BE49-F238E27FC236}">
              <a16:creationId xmlns:a16="http://schemas.microsoft.com/office/drawing/2014/main" id="{2F027188-BA95-4208-B214-A87211C0EA59}"/>
            </a:ext>
          </a:extLst>
        </xdr:cNvPr>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F8ECBC0D-9EC1-4E71-A31C-ABCF6DEE8211}"/>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DF326AA4-7023-4F5B-B10A-1E38F9106C91}"/>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5E102AA7-5342-4AAD-8631-0FAF2471F048}"/>
            </a:ext>
          </a:extLst>
        </xdr:cNvPr>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90A8A1ED-793D-493B-A114-8E4F5E1B8697}"/>
            </a:ext>
          </a:extLst>
        </xdr:cNvPr>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D6E04926-450C-4965-9CCE-6764B9154569}"/>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3E22F1E-CFC4-42CC-8F41-9FABA5E600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B9783D-4CD3-4F2D-8972-9D7A285188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D0108F-AF6A-462B-B492-3A4F589DDEA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F3CC814-8F5A-40A4-B8B5-F5118E788B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D67A7F-25B9-4142-9828-C7CBF7C447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156029</xdr:rowOff>
    </xdr:from>
    <xdr:to>
      <xdr:col>55</xdr:col>
      <xdr:colOff>50800</xdr:colOff>
      <xdr:row>81</xdr:row>
      <xdr:rowOff>86179</xdr:rowOff>
    </xdr:to>
    <xdr:sp macro="" textlink="">
      <xdr:nvSpPr>
        <xdr:cNvPr id="361" name="楕円 360">
          <a:extLst>
            <a:ext uri="{FF2B5EF4-FFF2-40B4-BE49-F238E27FC236}">
              <a16:creationId xmlns:a16="http://schemas.microsoft.com/office/drawing/2014/main" id="{81821E98-0203-4A43-9BE8-8E7A692C9709}"/>
            </a:ext>
          </a:extLst>
        </xdr:cNvPr>
        <xdr:cNvSpPr/>
      </xdr:nvSpPr>
      <xdr:spPr>
        <a:xfrm>
          <a:off x="10426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7456</xdr:rowOff>
    </xdr:from>
    <xdr:ext cx="469744" cy="259045"/>
    <xdr:sp macro="" textlink="">
      <xdr:nvSpPr>
        <xdr:cNvPr id="362" name="【福祉施設】&#10;一人当たり面積該当値テキスト">
          <a:extLst>
            <a:ext uri="{FF2B5EF4-FFF2-40B4-BE49-F238E27FC236}">
              <a16:creationId xmlns:a16="http://schemas.microsoft.com/office/drawing/2014/main" id="{13138A13-3B71-46CD-8917-20D263128DEC}"/>
            </a:ext>
          </a:extLst>
        </xdr:cNvPr>
        <xdr:cNvSpPr txBox="1"/>
      </xdr:nvSpPr>
      <xdr:spPr>
        <a:xfrm>
          <a:off x="105156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63" name="楕円 362">
          <a:extLst>
            <a:ext uri="{FF2B5EF4-FFF2-40B4-BE49-F238E27FC236}">
              <a16:creationId xmlns:a16="http://schemas.microsoft.com/office/drawing/2014/main" id="{6D0F7C82-2463-4EEE-865B-2147FC75C80E}"/>
            </a:ext>
          </a:extLst>
        </xdr:cNvPr>
        <xdr:cNvSpPr/>
      </xdr:nvSpPr>
      <xdr:spPr>
        <a:xfrm>
          <a:off x="958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35379</xdr:rowOff>
    </xdr:from>
    <xdr:to>
      <xdr:col>55</xdr:col>
      <xdr:colOff>0</xdr:colOff>
      <xdr:row>81</xdr:row>
      <xdr:rowOff>46264</xdr:rowOff>
    </xdr:to>
    <xdr:cxnSp macro="">
      <xdr:nvCxnSpPr>
        <xdr:cNvPr id="364" name="直線コネクタ 363">
          <a:extLst>
            <a:ext uri="{FF2B5EF4-FFF2-40B4-BE49-F238E27FC236}">
              <a16:creationId xmlns:a16="http://schemas.microsoft.com/office/drawing/2014/main" id="{660EE589-DB36-440F-BC19-FCD2869B3365}"/>
            </a:ext>
          </a:extLst>
        </xdr:cNvPr>
        <xdr:cNvCxnSpPr/>
      </xdr:nvCxnSpPr>
      <xdr:spPr>
        <a:xfrm flipV="1">
          <a:off x="9639300" y="1392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65" name="楕円 364">
          <a:extLst>
            <a:ext uri="{FF2B5EF4-FFF2-40B4-BE49-F238E27FC236}">
              <a16:creationId xmlns:a16="http://schemas.microsoft.com/office/drawing/2014/main" id="{8E64F3EB-EC70-417A-A9E4-8F6B582AD93F}"/>
            </a:ext>
          </a:extLst>
        </xdr:cNvPr>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46264</xdr:rowOff>
    </xdr:from>
    <xdr:to>
      <xdr:col>50</xdr:col>
      <xdr:colOff>114300</xdr:colOff>
      <xdr:row>81</xdr:row>
      <xdr:rowOff>46264</xdr:rowOff>
    </xdr:to>
    <xdr:cxnSp macro="">
      <xdr:nvCxnSpPr>
        <xdr:cNvPr id="366" name="直線コネクタ 365">
          <a:extLst>
            <a:ext uri="{FF2B5EF4-FFF2-40B4-BE49-F238E27FC236}">
              <a16:creationId xmlns:a16="http://schemas.microsoft.com/office/drawing/2014/main" id="{780309A5-0908-463D-A5FA-004A9C6BBC36}"/>
            </a:ext>
          </a:extLst>
        </xdr:cNvPr>
        <xdr:cNvCxnSpPr/>
      </xdr:nvCxnSpPr>
      <xdr:spPr>
        <a:xfrm>
          <a:off x="8750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367" name="楕円 366">
          <a:extLst>
            <a:ext uri="{FF2B5EF4-FFF2-40B4-BE49-F238E27FC236}">
              <a16:creationId xmlns:a16="http://schemas.microsoft.com/office/drawing/2014/main" id="{157084EE-0E01-43A8-9408-66CF70BCCC09}"/>
            </a:ext>
          </a:extLst>
        </xdr:cNvPr>
        <xdr:cNvSpPr/>
      </xdr:nvSpPr>
      <xdr:spPr>
        <a:xfrm>
          <a:off x="781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81</xdr:row>
      <xdr:rowOff>46264</xdr:rowOff>
    </xdr:to>
    <xdr:cxnSp macro="">
      <xdr:nvCxnSpPr>
        <xdr:cNvPr id="368" name="直線コネクタ 367">
          <a:extLst>
            <a:ext uri="{FF2B5EF4-FFF2-40B4-BE49-F238E27FC236}">
              <a16:creationId xmlns:a16="http://schemas.microsoft.com/office/drawing/2014/main" id="{832A4AE9-B7D8-47B9-AFE0-A73F6797DEA2}"/>
            </a:ext>
          </a:extLst>
        </xdr:cNvPr>
        <xdr:cNvCxnSpPr/>
      </xdr:nvCxnSpPr>
      <xdr:spPr>
        <a:xfrm>
          <a:off x="7861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166914</xdr:rowOff>
    </xdr:from>
    <xdr:to>
      <xdr:col>36</xdr:col>
      <xdr:colOff>165100</xdr:colOff>
      <xdr:row>81</xdr:row>
      <xdr:rowOff>97064</xdr:rowOff>
    </xdr:to>
    <xdr:sp macro="" textlink="">
      <xdr:nvSpPr>
        <xdr:cNvPr id="369" name="楕円 368">
          <a:extLst>
            <a:ext uri="{FF2B5EF4-FFF2-40B4-BE49-F238E27FC236}">
              <a16:creationId xmlns:a16="http://schemas.microsoft.com/office/drawing/2014/main" id="{4816F5E4-B4FE-4A2A-A3F5-16F78A217E64}"/>
            </a:ext>
          </a:extLst>
        </xdr:cNvPr>
        <xdr:cNvSpPr/>
      </xdr:nvSpPr>
      <xdr:spPr>
        <a:xfrm>
          <a:off x="6921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81</xdr:row>
      <xdr:rowOff>46264</xdr:rowOff>
    </xdr:to>
    <xdr:cxnSp macro="">
      <xdr:nvCxnSpPr>
        <xdr:cNvPr id="370" name="直線コネクタ 369">
          <a:extLst>
            <a:ext uri="{FF2B5EF4-FFF2-40B4-BE49-F238E27FC236}">
              <a16:creationId xmlns:a16="http://schemas.microsoft.com/office/drawing/2014/main" id="{31A75F7B-8271-4099-8113-7DA44F508E80}"/>
            </a:ext>
          </a:extLst>
        </xdr:cNvPr>
        <xdr:cNvCxnSpPr/>
      </xdr:nvCxnSpPr>
      <xdr:spPr>
        <a:xfrm>
          <a:off x="6972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a:extLst>
            <a:ext uri="{FF2B5EF4-FFF2-40B4-BE49-F238E27FC236}">
              <a16:creationId xmlns:a16="http://schemas.microsoft.com/office/drawing/2014/main" id="{88A407D7-5A9D-4A3E-B314-D2566807DDAE}"/>
            </a:ext>
          </a:extLst>
        </xdr:cNvPr>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a:extLst>
            <a:ext uri="{FF2B5EF4-FFF2-40B4-BE49-F238E27FC236}">
              <a16:creationId xmlns:a16="http://schemas.microsoft.com/office/drawing/2014/main" id="{CA78D9A6-A174-407D-BAA5-1B7781EEDB25}"/>
            </a:ext>
          </a:extLst>
        </xdr:cNvPr>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a:extLst>
            <a:ext uri="{FF2B5EF4-FFF2-40B4-BE49-F238E27FC236}">
              <a16:creationId xmlns:a16="http://schemas.microsoft.com/office/drawing/2014/main" id="{16589B6C-A430-4C8A-8D92-F5B03C425916}"/>
            </a:ext>
          </a:extLst>
        </xdr:cNvPr>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a:extLst>
            <a:ext uri="{FF2B5EF4-FFF2-40B4-BE49-F238E27FC236}">
              <a16:creationId xmlns:a16="http://schemas.microsoft.com/office/drawing/2014/main" id="{913EFC7E-6F06-4FBF-92D4-F189E38AB376}"/>
            </a:ext>
          </a:extLst>
        </xdr:cNvPr>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75" name="n_1mainValue【福祉施設】&#10;一人当たり面積">
          <a:extLst>
            <a:ext uri="{FF2B5EF4-FFF2-40B4-BE49-F238E27FC236}">
              <a16:creationId xmlns:a16="http://schemas.microsoft.com/office/drawing/2014/main" id="{0A9CA89D-BE44-4546-AB23-AA4F257DA090}"/>
            </a:ext>
          </a:extLst>
        </xdr:cNvPr>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376" name="n_2mainValue【福祉施設】&#10;一人当たり面積">
          <a:extLst>
            <a:ext uri="{FF2B5EF4-FFF2-40B4-BE49-F238E27FC236}">
              <a16:creationId xmlns:a16="http://schemas.microsoft.com/office/drawing/2014/main" id="{F3A03AC6-B643-4F8E-B2FE-A7D3E85EA698}"/>
            </a:ext>
          </a:extLst>
        </xdr:cNvPr>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377" name="n_3mainValue【福祉施設】&#10;一人当たり面積">
          <a:extLst>
            <a:ext uri="{FF2B5EF4-FFF2-40B4-BE49-F238E27FC236}">
              <a16:creationId xmlns:a16="http://schemas.microsoft.com/office/drawing/2014/main" id="{72B90DAE-6E9A-4D75-81C0-CEB4C6D0900A}"/>
            </a:ext>
          </a:extLst>
        </xdr:cNvPr>
        <xdr:cNvSpPr txBox="1"/>
      </xdr:nvSpPr>
      <xdr:spPr>
        <a:xfrm>
          <a:off x="7626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113591</xdr:rowOff>
    </xdr:from>
    <xdr:ext cx="469744" cy="259045"/>
    <xdr:sp macro="" textlink="">
      <xdr:nvSpPr>
        <xdr:cNvPr id="378" name="n_4mainValue【福祉施設】&#10;一人当たり面積">
          <a:extLst>
            <a:ext uri="{FF2B5EF4-FFF2-40B4-BE49-F238E27FC236}">
              <a16:creationId xmlns:a16="http://schemas.microsoft.com/office/drawing/2014/main" id="{78BFE61F-9118-4AA9-914B-CA1A90686AE8}"/>
            </a:ext>
          </a:extLst>
        </xdr:cNvPr>
        <xdr:cNvSpPr txBox="1"/>
      </xdr:nvSpPr>
      <xdr:spPr>
        <a:xfrm>
          <a:off x="6737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1AFCBE1-E9B2-4CD0-8C66-555EEA9D97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9C05440-EB8C-4BE6-AAD9-C17A6F1A9B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4390EB9-84CF-4ED0-ABE6-CE1E0D16DA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CC23116-ABB4-4A2E-B810-7BD3887C03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96B6A7A-4945-4BA4-BEF9-62B111A2C3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F97379D-122C-4549-8482-D5F8C8A3A3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9DD397A-F0B3-4CCB-86EE-616A6961D5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D2DBDA7-85ED-4B02-AD5F-55FC281FD5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052C2B9-9750-4C72-BE00-2609C5D5DE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E6DE262-F597-4A3F-9F97-7D7763C4B7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EECD26A-C78A-4F3C-8CC0-AB7BC49A2D9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637A50A-8993-4BD7-900A-26E9EFE6914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5852F9D-3DAF-4AD6-AF2B-D68F19BA4AF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632D2DD-07D8-4B89-882B-47130DE6A29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9730505-E54F-4076-978A-9A66BE10D1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44BFCE7-6179-409F-B3C2-0C5ADCC3C78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BFB178B-F485-4A0A-94CF-4D045FC5F72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0EC8C0B-361A-44FD-8E0D-1EA3206CC95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AEDE9C6-C8BA-481E-92BB-ACFEC871637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3BAA0F5-FF54-4382-BFB9-9F0045FAADE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0381BFD-5B71-44B4-A8DE-5EFA9314B34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3CBACEE-6CC6-46B5-87F5-99E2B044186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A5BB7D5-22B4-47D1-9993-146CFAE21C2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83F6D792-D2D2-42CB-9034-261EC61044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D2622F8-50CF-47DA-B97F-67759DF388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7DDF4CE-95B9-4A36-AC10-B8EB0BFA46D7}"/>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34FCEF7-E956-4E60-9EC1-631955FD31C2}"/>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E4C0DA19-0316-43D9-8047-F458A8C1E878}"/>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1166D713-D991-48CE-8C12-19C4DCD38FE5}"/>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640A6BC5-2BB4-4AD6-9E9C-94CAE3925D1A}"/>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A27E319-4AA5-45EF-9E76-710CE49D0BCC}"/>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C56E37C4-58AE-4896-B6A2-B80003612859}"/>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CD397149-295A-44B1-8CDE-A65C5AF34511}"/>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BBA2EC96-E48B-4620-A77D-AA5B826BD25C}"/>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1AA7906E-86BA-4B9D-A3D9-E7AE026C87EB}"/>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D64AC408-24B5-429A-BBFC-439D4E4291D0}"/>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E9C0EC1-80C2-4D67-A055-A231A53FAF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C8B8F6D-47BC-4641-9D2F-F07551CCE43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72FC35C-D488-452C-A4A6-8E4B5BCDF2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4B78D7F-EEA6-4DAC-9720-B22343E323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CABFDBE-EF6D-4946-929C-9CC6E29109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149498</xdr:rowOff>
    </xdr:from>
    <xdr:to>
      <xdr:col>24</xdr:col>
      <xdr:colOff>114300</xdr:colOff>
      <xdr:row>109</xdr:row>
      <xdr:rowOff>79648</xdr:rowOff>
    </xdr:to>
    <xdr:sp macro="" textlink="">
      <xdr:nvSpPr>
        <xdr:cNvPr id="420" name="楕円 419">
          <a:extLst>
            <a:ext uri="{FF2B5EF4-FFF2-40B4-BE49-F238E27FC236}">
              <a16:creationId xmlns:a16="http://schemas.microsoft.com/office/drawing/2014/main" id="{32F79CDE-2D2A-4406-8AE6-3D4AD74A5AAC}"/>
            </a:ext>
          </a:extLst>
        </xdr:cNvPr>
        <xdr:cNvSpPr/>
      </xdr:nvSpPr>
      <xdr:spPr>
        <a:xfrm>
          <a:off x="4584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64425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8CD3F7E-9D70-4133-94C9-DB153774D99C}"/>
            </a:ext>
          </a:extLst>
        </xdr:cNvPr>
        <xdr:cNvSpPr txBox="1"/>
      </xdr:nvSpPr>
      <xdr:spPr>
        <a:xfrm>
          <a:off x="4673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22" name="楕円 421">
          <a:extLst>
            <a:ext uri="{FF2B5EF4-FFF2-40B4-BE49-F238E27FC236}">
              <a16:creationId xmlns:a16="http://schemas.microsoft.com/office/drawing/2014/main" id="{A4C2DD8B-5C49-4B5B-AEA2-6D71FAE87CEA}"/>
            </a:ext>
          </a:extLst>
        </xdr:cNvPr>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28848</xdr:rowOff>
    </xdr:from>
    <xdr:to>
      <xdr:col>24</xdr:col>
      <xdr:colOff>63500</xdr:colOff>
      <xdr:row>109</xdr:row>
      <xdr:rowOff>30480</xdr:rowOff>
    </xdr:to>
    <xdr:cxnSp macro="">
      <xdr:nvCxnSpPr>
        <xdr:cNvPr id="423" name="直線コネクタ 422">
          <a:extLst>
            <a:ext uri="{FF2B5EF4-FFF2-40B4-BE49-F238E27FC236}">
              <a16:creationId xmlns:a16="http://schemas.microsoft.com/office/drawing/2014/main" id="{2CBC0C9D-3CDA-45B1-AF7E-8A5B627A88CC}"/>
            </a:ext>
          </a:extLst>
        </xdr:cNvPr>
        <xdr:cNvCxnSpPr/>
      </xdr:nvCxnSpPr>
      <xdr:spPr>
        <a:xfrm flipV="1">
          <a:off x="3797300" y="187168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151130</xdr:rowOff>
    </xdr:from>
    <xdr:to>
      <xdr:col>15</xdr:col>
      <xdr:colOff>101600</xdr:colOff>
      <xdr:row>109</xdr:row>
      <xdr:rowOff>81280</xdr:rowOff>
    </xdr:to>
    <xdr:sp macro="" textlink="">
      <xdr:nvSpPr>
        <xdr:cNvPr id="424" name="楕円 423">
          <a:extLst>
            <a:ext uri="{FF2B5EF4-FFF2-40B4-BE49-F238E27FC236}">
              <a16:creationId xmlns:a16="http://schemas.microsoft.com/office/drawing/2014/main" id="{299027D5-03DC-49D7-B3D7-0DD92B256A01}"/>
            </a:ext>
          </a:extLst>
        </xdr:cNvPr>
        <xdr:cNvSpPr/>
      </xdr:nvSpPr>
      <xdr:spPr>
        <a:xfrm>
          <a:off x="2857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30480</xdr:rowOff>
    </xdr:from>
    <xdr:to>
      <xdr:col>19</xdr:col>
      <xdr:colOff>177800</xdr:colOff>
      <xdr:row>109</xdr:row>
      <xdr:rowOff>30480</xdr:rowOff>
    </xdr:to>
    <xdr:cxnSp macro="">
      <xdr:nvCxnSpPr>
        <xdr:cNvPr id="425" name="直線コネクタ 424">
          <a:extLst>
            <a:ext uri="{FF2B5EF4-FFF2-40B4-BE49-F238E27FC236}">
              <a16:creationId xmlns:a16="http://schemas.microsoft.com/office/drawing/2014/main" id="{9FB0DBAE-5495-4C95-A338-0AA47BC6ED2D}"/>
            </a:ext>
          </a:extLst>
        </xdr:cNvPr>
        <xdr:cNvCxnSpPr/>
      </xdr:nvCxnSpPr>
      <xdr:spPr>
        <a:xfrm>
          <a:off x="2908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151130</xdr:rowOff>
    </xdr:from>
    <xdr:to>
      <xdr:col>10</xdr:col>
      <xdr:colOff>165100</xdr:colOff>
      <xdr:row>109</xdr:row>
      <xdr:rowOff>81280</xdr:rowOff>
    </xdr:to>
    <xdr:sp macro="" textlink="">
      <xdr:nvSpPr>
        <xdr:cNvPr id="426" name="楕円 425">
          <a:extLst>
            <a:ext uri="{FF2B5EF4-FFF2-40B4-BE49-F238E27FC236}">
              <a16:creationId xmlns:a16="http://schemas.microsoft.com/office/drawing/2014/main" id="{247FA079-5591-4048-9FF2-E959982027A5}"/>
            </a:ext>
          </a:extLst>
        </xdr:cNvPr>
        <xdr:cNvSpPr/>
      </xdr:nvSpPr>
      <xdr:spPr>
        <a:xfrm>
          <a:off x="1968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30480</xdr:rowOff>
    </xdr:from>
    <xdr:to>
      <xdr:col>15</xdr:col>
      <xdr:colOff>50800</xdr:colOff>
      <xdr:row>109</xdr:row>
      <xdr:rowOff>30480</xdr:rowOff>
    </xdr:to>
    <xdr:cxnSp macro="">
      <xdr:nvCxnSpPr>
        <xdr:cNvPr id="427" name="直線コネクタ 426">
          <a:extLst>
            <a:ext uri="{FF2B5EF4-FFF2-40B4-BE49-F238E27FC236}">
              <a16:creationId xmlns:a16="http://schemas.microsoft.com/office/drawing/2014/main" id="{6539E532-CB39-420E-8675-8DE3CED88ABB}"/>
            </a:ext>
          </a:extLst>
        </xdr:cNvPr>
        <xdr:cNvCxnSpPr/>
      </xdr:nvCxnSpPr>
      <xdr:spPr>
        <a:xfrm>
          <a:off x="2019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154395</xdr:rowOff>
    </xdr:from>
    <xdr:to>
      <xdr:col>6</xdr:col>
      <xdr:colOff>38100</xdr:colOff>
      <xdr:row>109</xdr:row>
      <xdr:rowOff>84545</xdr:rowOff>
    </xdr:to>
    <xdr:sp macro="" textlink="">
      <xdr:nvSpPr>
        <xdr:cNvPr id="428" name="楕円 427">
          <a:extLst>
            <a:ext uri="{FF2B5EF4-FFF2-40B4-BE49-F238E27FC236}">
              <a16:creationId xmlns:a16="http://schemas.microsoft.com/office/drawing/2014/main" id="{C4DF31B1-8D1B-41FF-804D-0ACACC30004B}"/>
            </a:ext>
          </a:extLst>
        </xdr:cNvPr>
        <xdr:cNvSpPr/>
      </xdr:nvSpPr>
      <xdr:spPr>
        <a:xfrm>
          <a:off x="1079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30480</xdr:rowOff>
    </xdr:from>
    <xdr:to>
      <xdr:col>10</xdr:col>
      <xdr:colOff>114300</xdr:colOff>
      <xdr:row>109</xdr:row>
      <xdr:rowOff>33745</xdr:rowOff>
    </xdr:to>
    <xdr:cxnSp macro="">
      <xdr:nvCxnSpPr>
        <xdr:cNvPr id="429" name="直線コネクタ 428">
          <a:extLst>
            <a:ext uri="{FF2B5EF4-FFF2-40B4-BE49-F238E27FC236}">
              <a16:creationId xmlns:a16="http://schemas.microsoft.com/office/drawing/2014/main" id="{7F1B569E-64BA-407D-9956-02975C77CFBC}"/>
            </a:ext>
          </a:extLst>
        </xdr:cNvPr>
        <xdr:cNvCxnSpPr/>
      </xdr:nvCxnSpPr>
      <xdr:spPr>
        <a:xfrm flipV="1">
          <a:off x="1130300" y="187185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258BC982-EB98-4D6D-970B-75C9ABA884A5}"/>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570663F8-C337-47ED-AEC8-DA1CF9991A31}"/>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CA9AF2D8-7057-4CBB-9C3A-B14E9088B184}"/>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7931A536-DC1B-47C3-B37C-677C8FFD445F}"/>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34" name="n_1mainValue【市民会館】&#10;有形固定資産減価償却率">
          <a:extLst>
            <a:ext uri="{FF2B5EF4-FFF2-40B4-BE49-F238E27FC236}">
              <a16:creationId xmlns:a16="http://schemas.microsoft.com/office/drawing/2014/main" id="{8051BA7B-5473-4284-BBCB-205031B9D7A3}"/>
            </a:ext>
          </a:extLst>
        </xdr:cNvPr>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72407</xdr:rowOff>
    </xdr:from>
    <xdr:ext cx="405111" cy="259045"/>
    <xdr:sp macro="" textlink="">
      <xdr:nvSpPr>
        <xdr:cNvPr id="435" name="n_2mainValue【市民会館】&#10;有形固定資産減価償却率">
          <a:extLst>
            <a:ext uri="{FF2B5EF4-FFF2-40B4-BE49-F238E27FC236}">
              <a16:creationId xmlns:a16="http://schemas.microsoft.com/office/drawing/2014/main" id="{FF975BD7-5FD4-4BCF-81B2-6DA62D256EE4}"/>
            </a:ext>
          </a:extLst>
        </xdr:cNvPr>
        <xdr:cNvSpPr txBox="1"/>
      </xdr:nvSpPr>
      <xdr:spPr>
        <a:xfrm>
          <a:off x="2705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72407</xdr:rowOff>
    </xdr:from>
    <xdr:ext cx="405111" cy="259045"/>
    <xdr:sp macro="" textlink="">
      <xdr:nvSpPr>
        <xdr:cNvPr id="436" name="n_3mainValue【市民会館】&#10;有形固定資産減価償却率">
          <a:extLst>
            <a:ext uri="{FF2B5EF4-FFF2-40B4-BE49-F238E27FC236}">
              <a16:creationId xmlns:a16="http://schemas.microsoft.com/office/drawing/2014/main" id="{C12CC7C8-B544-425C-89DC-8B6D248AE3D0}"/>
            </a:ext>
          </a:extLst>
        </xdr:cNvPr>
        <xdr:cNvSpPr txBox="1"/>
      </xdr:nvSpPr>
      <xdr:spPr>
        <a:xfrm>
          <a:off x="1816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75672</xdr:rowOff>
    </xdr:from>
    <xdr:ext cx="405111" cy="259045"/>
    <xdr:sp macro="" textlink="">
      <xdr:nvSpPr>
        <xdr:cNvPr id="437" name="n_4mainValue【市民会館】&#10;有形固定資産減価償却率">
          <a:extLst>
            <a:ext uri="{FF2B5EF4-FFF2-40B4-BE49-F238E27FC236}">
              <a16:creationId xmlns:a16="http://schemas.microsoft.com/office/drawing/2014/main" id="{6597BF31-34E1-4952-8A9A-4F3D1A12F317}"/>
            </a:ext>
          </a:extLst>
        </xdr:cNvPr>
        <xdr:cNvSpPr txBox="1"/>
      </xdr:nvSpPr>
      <xdr:spPr>
        <a:xfrm>
          <a:off x="927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2A32E84-BEAA-4898-9F26-58047E8178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F50F547-F0CB-4C50-B7D3-8FCF618DA3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8795DAD-0DCF-4EC1-AFEC-EB0AC01916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500A6F1-342B-4801-9711-7ABE6902B6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01AA228-52DE-491B-9CDB-297260B7DC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E0B8E08-3D05-442C-AC1D-A84F9AA91E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EB4D20A-53A4-4FA5-A982-ADD186C567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7994F10-3666-412C-A117-55642523EC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4D1EE25-7FFB-4238-BFA8-8409F87080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B0BBE39-E8E3-4430-91DA-EE79B3C667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D5C6D5-63FF-4725-A363-5FF04F67051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EAD04F9D-D14D-4BDA-A44D-2FFBE790E14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F7DD76-6E83-42D3-8DD3-363A0641646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2FC350AB-A386-407D-B0FA-2F433A5B77B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C93CB123-657F-4354-9804-33D8BBE6523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EBD79D0A-68B3-46FD-AB3E-399736AC4C9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662CCA0D-B0DC-42F9-A528-E6800A61302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77F25670-5D43-4B4E-8247-677FBB006E9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8A620E1-E4CB-4109-9133-5E3FD13490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209D04E3-0A4E-4A9C-9C8B-D6672FF0AA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CD52FA59-D5D4-4159-ADDE-AD682F9053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7D1BDFE7-42EC-4A5F-ADAD-BDBF62C1BFA8}"/>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77EF2228-11B7-4B8C-B622-49665C825CBE}"/>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246B83A0-B595-4F88-84EB-4B03E82E8474}"/>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057F7570-1D8F-466B-BD55-7915B4413311}"/>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BBBBC70F-E309-4256-AA1D-CE1F3A170462}"/>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a:extLst>
            <a:ext uri="{FF2B5EF4-FFF2-40B4-BE49-F238E27FC236}">
              <a16:creationId xmlns:a16="http://schemas.microsoft.com/office/drawing/2014/main" id="{94B1828C-E82D-4A6E-B227-08D040D60873}"/>
            </a:ext>
          </a:extLst>
        </xdr:cNvPr>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459E937D-E33E-4707-A6CC-ACCBF126E82D}"/>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2A27F2E8-72D8-4702-A7EB-CACC752F928B}"/>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9422ED98-DA84-4DC3-8DE6-BA57C804390A}"/>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FD13DADB-2161-4ED5-9407-54D556E60C5F}"/>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6A24CE49-232B-4149-911C-AB1206ED5562}"/>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A22CEB6-95CB-444C-AFB2-F9FC8F01DA7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387B356-8DEC-4F74-8AC6-B49F2163A2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58E674-C032-4864-A303-113CBC12B2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EAA336B-9C1E-4765-A000-EC0073203F2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A1890C1-014D-4522-9CA4-F368554E8D6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75" name="楕円 474">
          <a:extLst>
            <a:ext uri="{FF2B5EF4-FFF2-40B4-BE49-F238E27FC236}">
              <a16:creationId xmlns:a16="http://schemas.microsoft.com/office/drawing/2014/main" id="{2125FDD7-209B-4E44-85C6-8D202CC0855D}"/>
            </a:ext>
          </a:extLst>
        </xdr:cNvPr>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108983</xdr:rowOff>
    </xdr:from>
    <xdr:ext cx="469744" cy="259045"/>
    <xdr:sp macro="" textlink="">
      <xdr:nvSpPr>
        <xdr:cNvPr id="476" name="【市民会館】&#10;一人当たり面積該当値テキスト">
          <a:extLst>
            <a:ext uri="{FF2B5EF4-FFF2-40B4-BE49-F238E27FC236}">
              <a16:creationId xmlns:a16="http://schemas.microsoft.com/office/drawing/2014/main" id="{865500AC-9B1F-4957-853F-6D0B4AC4E8D6}"/>
            </a:ext>
          </a:extLst>
        </xdr:cNvPr>
        <xdr:cNvSpPr txBox="1"/>
      </xdr:nvSpPr>
      <xdr:spPr>
        <a:xfrm>
          <a:off x="10515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477" name="楕円 476">
          <a:extLst>
            <a:ext uri="{FF2B5EF4-FFF2-40B4-BE49-F238E27FC236}">
              <a16:creationId xmlns:a16="http://schemas.microsoft.com/office/drawing/2014/main" id="{EC0AA846-503D-4258-AE39-8A09F948C162}"/>
            </a:ext>
          </a:extLst>
        </xdr:cNvPr>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9906</xdr:rowOff>
    </xdr:to>
    <xdr:cxnSp macro="">
      <xdr:nvCxnSpPr>
        <xdr:cNvPr id="478" name="直線コネクタ 477">
          <a:extLst>
            <a:ext uri="{FF2B5EF4-FFF2-40B4-BE49-F238E27FC236}">
              <a16:creationId xmlns:a16="http://schemas.microsoft.com/office/drawing/2014/main" id="{ADDC4345-9B84-47A5-B97F-34CC89E33FFE}"/>
            </a:ext>
          </a:extLst>
        </xdr:cNvPr>
        <xdr:cNvCxnSpPr/>
      </xdr:nvCxnSpPr>
      <xdr:spPr>
        <a:xfrm>
          <a:off x="9639300" y="1835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79" name="楕円 478">
          <a:extLst>
            <a:ext uri="{FF2B5EF4-FFF2-40B4-BE49-F238E27FC236}">
              <a16:creationId xmlns:a16="http://schemas.microsoft.com/office/drawing/2014/main" id="{6AA18814-686F-4620-B7C2-6667BE9E5ACB}"/>
            </a:ext>
          </a:extLst>
        </xdr:cNvPr>
        <xdr:cNvSpPr/>
      </xdr:nvSpPr>
      <xdr:spPr>
        <a:xfrm>
          <a:off x="8699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14478</xdr:rowOff>
    </xdr:to>
    <xdr:cxnSp macro="">
      <xdr:nvCxnSpPr>
        <xdr:cNvPr id="480" name="直線コネクタ 479">
          <a:extLst>
            <a:ext uri="{FF2B5EF4-FFF2-40B4-BE49-F238E27FC236}">
              <a16:creationId xmlns:a16="http://schemas.microsoft.com/office/drawing/2014/main" id="{D3AD6925-4497-4265-96D5-EEB47D18B6DC}"/>
            </a:ext>
          </a:extLst>
        </xdr:cNvPr>
        <xdr:cNvCxnSpPr/>
      </xdr:nvCxnSpPr>
      <xdr:spPr>
        <a:xfrm flipV="1">
          <a:off x="8750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81" name="楕円 480">
          <a:extLst>
            <a:ext uri="{FF2B5EF4-FFF2-40B4-BE49-F238E27FC236}">
              <a16:creationId xmlns:a16="http://schemas.microsoft.com/office/drawing/2014/main" id="{BE0916A8-184B-4B9A-BC8B-A525144F5907}"/>
            </a:ext>
          </a:extLst>
        </xdr:cNvPr>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14478</xdr:rowOff>
    </xdr:to>
    <xdr:cxnSp macro="">
      <xdr:nvCxnSpPr>
        <xdr:cNvPr id="482" name="直線コネクタ 481">
          <a:extLst>
            <a:ext uri="{FF2B5EF4-FFF2-40B4-BE49-F238E27FC236}">
              <a16:creationId xmlns:a16="http://schemas.microsoft.com/office/drawing/2014/main" id="{C9CE3076-10B2-4BFD-9802-18E7D3FDB540}"/>
            </a:ext>
          </a:extLst>
        </xdr:cNvPr>
        <xdr:cNvCxnSpPr/>
      </xdr:nvCxnSpPr>
      <xdr:spPr>
        <a:xfrm>
          <a:off x="7861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3" name="楕円 482">
          <a:extLst>
            <a:ext uri="{FF2B5EF4-FFF2-40B4-BE49-F238E27FC236}">
              <a16:creationId xmlns:a16="http://schemas.microsoft.com/office/drawing/2014/main" id="{F272C914-7AFE-459E-BAE2-9B3814E9C3C4}"/>
            </a:ext>
          </a:extLst>
        </xdr:cNvPr>
        <xdr:cNvSpPr/>
      </xdr:nvSpPr>
      <xdr:spPr>
        <a:xfrm>
          <a:off x="6921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14478</xdr:rowOff>
    </xdr:to>
    <xdr:cxnSp macro="">
      <xdr:nvCxnSpPr>
        <xdr:cNvPr id="484" name="直線コネクタ 483">
          <a:extLst>
            <a:ext uri="{FF2B5EF4-FFF2-40B4-BE49-F238E27FC236}">
              <a16:creationId xmlns:a16="http://schemas.microsoft.com/office/drawing/2014/main" id="{1975AD10-502B-4DA2-B0F4-0B2CFD1138BD}"/>
            </a:ext>
          </a:extLst>
        </xdr:cNvPr>
        <xdr:cNvCxnSpPr/>
      </xdr:nvCxnSpPr>
      <xdr:spPr>
        <a:xfrm>
          <a:off x="6972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a:extLst>
            <a:ext uri="{FF2B5EF4-FFF2-40B4-BE49-F238E27FC236}">
              <a16:creationId xmlns:a16="http://schemas.microsoft.com/office/drawing/2014/main" id="{D2EE49DE-7110-4AF7-BA7C-95D44BCEBF3F}"/>
            </a:ext>
          </a:extLst>
        </xdr:cNvPr>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86" name="n_2aveValue【市民会館】&#10;一人当たり面積">
          <a:extLst>
            <a:ext uri="{FF2B5EF4-FFF2-40B4-BE49-F238E27FC236}">
              <a16:creationId xmlns:a16="http://schemas.microsoft.com/office/drawing/2014/main" id="{2AE76090-DBA2-408F-9935-C46FF1BDBB1F}"/>
            </a:ext>
          </a:extLst>
        </xdr:cNvPr>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7" name="n_3aveValue【市民会館】&#10;一人当たり面積">
          <a:extLst>
            <a:ext uri="{FF2B5EF4-FFF2-40B4-BE49-F238E27FC236}">
              <a16:creationId xmlns:a16="http://schemas.microsoft.com/office/drawing/2014/main" id="{4FABAD1D-8E13-4889-AAEA-3D77F6044560}"/>
            </a:ext>
          </a:extLst>
        </xdr:cNvPr>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8" name="n_4aveValue【市民会館】&#10;一人当たり面積">
          <a:extLst>
            <a:ext uri="{FF2B5EF4-FFF2-40B4-BE49-F238E27FC236}">
              <a16:creationId xmlns:a16="http://schemas.microsoft.com/office/drawing/2014/main" id="{63E741AE-33C7-4D68-81CE-28B6C3798E31}"/>
            </a:ext>
          </a:extLst>
        </xdr:cNvPr>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489" name="n_1mainValue【市民会館】&#10;一人当たり面積">
          <a:extLst>
            <a:ext uri="{FF2B5EF4-FFF2-40B4-BE49-F238E27FC236}">
              <a16:creationId xmlns:a16="http://schemas.microsoft.com/office/drawing/2014/main" id="{968DBA78-C8E7-4799-AD33-5AC4E4357C82}"/>
            </a:ext>
          </a:extLst>
        </xdr:cNvPr>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90" name="n_2mainValue【市民会館】&#10;一人当たり面積">
          <a:extLst>
            <a:ext uri="{FF2B5EF4-FFF2-40B4-BE49-F238E27FC236}">
              <a16:creationId xmlns:a16="http://schemas.microsoft.com/office/drawing/2014/main" id="{2EB8701C-CF7B-404D-BF79-CF221A1EBD10}"/>
            </a:ext>
          </a:extLst>
        </xdr:cNvPr>
        <xdr:cNvSpPr txBox="1"/>
      </xdr:nvSpPr>
      <xdr:spPr>
        <a:xfrm>
          <a:off x="8515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91" name="n_3mainValue【市民会館】&#10;一人当たり面積">
          <a:extLst>
            <a:ext uri="{FF2B5EF4-FFF2-40B4-BE49-F238E27FC236}">
              <a16:creationId xmlns:a16="http://schemas.microsoft.com/office/drawing/2014/main" id="{27B4CBCC-654C-466F-9CC7-5A270CCD697C}"/>
            </a:ext>
          </a:extLst>
        </xdr:cNvPr>
        <xdr:cNvSpPr txBox="1"/>
      </xdr:nvSpPr>
      <xdr:spPr>
        <a:xfrm>
          <a:off x="7626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56405</xdr:rowOff>
    </xdr:from>
    <xdr:ext cx="469744" cy="259045"/>
    <xdr:sp macro="" textlink="">
      <xdr:nvSpPr>
        <xdr:cNvPr id="492" name="n_4mainValue【市民会館】&#10;一人当たり面積">
          <a:extLst>
            <a:ext uri="{FF2B5EF4-FFF2-40B4-BE49-F238E27FC236}">
              <a16:creationId xmlns:a16="http://schemas.microsoft.com/office/drawing/2014/main" id="{F2ECC148-47E8-4A6A-9E57-A7F1E7774C80}"/>
            </a:ext>
          </a:extLst>
        </xdr:cNvPr>
        <xdr:cNvSpPr txBox="1"/>
      </xdr:nvSpPr>
      <xdr:spPr>
        <a:xfrm>
          <a:off x="6737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0AB0AA8-04FA-4265-BF6E-C772DC5610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4E837858-FCA2-4C7D-8DCF-4B9736C00B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CB455AB-BB1D-4566-B4AD-BA2AE019D3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DB56C969-A5D0-4516-8920-553CC04520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307ED44-CF66-4FFE-9649-C4BAF1FB1A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26B5D8EF-8898-4BAD-989B-27A727BB8E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F2A9F73-9563-436F-ABFB-FB1705A9D6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D300C8F-DA8A-48A8-B1B7-DF960DEA82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74167518-DEA3-4BB9-9776-BEC957C20E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52AC836-7170-48BF-9338-962BDFC202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AD73381F-6B3F-4974-BC9D-B93ED4B337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926DCE55-5D5C-44C7-81D2-1509566EA1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A5DDB154-1132-4C15-998D-ADE86D06DC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7544F5D8-A14E-4D11-BDA4-0849DD63C5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7D423614-BDC1-41A1-AE69-F4EA87FA4B7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3834D545-75A9-421C-8B8D-66312F0A8A5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3CF9F73F-E6C5-4C0E-B470-3929B0BF448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FCC4703-5939-47FF-B2BB-FFC661E8D1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88A7A2BA-B28A-4ECB-A801-BE2F2E32F3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AFD1DB88-6672-4443-8F6F-1380BC36404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2680CA2-56E7-45A2-87CB-F90A54C9421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B176095B-C32C-4D1A-9F23-8904E6D427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F9D5DCB8-78E8-4273-ACF7-4C3CE666662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B3B2CC5A-8E6F-49BA-8CFB-BEBD31AE2B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456F9C92-8CF9-4D48-B387-9C43BFA0CD24}"/>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C1E2C7EE-EEC4-4942-AFC2-6901D538ECEB}"/>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FFD58091-0564-4D06-B1CE-9252CC01B531}"/>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52705AFD-6CF2-43A4-860F-A7F9657A152B}"/>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6AEB7532-D68B-4EA3-85F5-53C18707966F}"/>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FBF3CCD3-D0E3-4B2C-8F38-458FA516C93E}"/>
            </a:ext>
          </a:extLst>
        </xdr:cNvPr>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7A72118D-1E7A-4432-9BBC-A271AB8ECC97}"/>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8750CC97-A807-4C9F-B88A-82C417429869}"/>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4BA52E84-FD1A-4609-9BFE-9065F07A68DA}"/>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3219DED7-89A2-4D42-8402-99025F804A24}"/>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C04A5ACC-C0DE-471D-B937-A68EE00E505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AA5B900-9824-4736-9379-9BF2AC9ACF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A929075-1723-4296-83BA-C0FC2B2064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F2C46C-848F-4D19-AE84-B595321352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6B00001-93AD-4D4B-BEBD-CA06C72F5E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235D407-6E93-4913-B104-600010C965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533" name="楕円 532">
          <a:extLst>
            <a:ext uri="{FF2B5EF4-FFF2-40B4-BE49-F238E27FC236}">
              <a16:creationId xmlns:a16="http://schemas.microsoft.com/office/drawing/2014/main" id="{728BB06A-3ABA-4A19-B605-0C392097BC18}"/>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08A0228-3A93-44DB-B49F-4DF07C50E521}"/>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535" name="楕円 534">
          <a:extLst>
            <a:ext uri="{FF2B5EF4-FFF2-40B4-BE49-F238E27FC236}">
              <a16:creationId xmlns:a16="http://schemas.microsoft.com/office/drawing/2014/main" id="{CA7650E0-D48C-4D0B-BD9E-342F166AB7D2}"/>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121920</xdr:rowOff>
    </xdr:to>
    <xdr:cxnSp macro="">
      <xdr:nvCxnSpPr>
        <xdr:cNvPr id="536" name="直線コネクタ 535">
          <a:extLst>
            <a:ext uri="{FF2B5EF4-FFF2-40B4-BE49-F238E27FC236}">
              <a16:creationId xmlns:a16="http://schemas.microsoft.com/office/drawing/2014/main" id="{6A1067FE-860D-42F5-8C99-9F812E44439E}"/>
            </a:ext>
          </a:extLst>
        </xdr:cNvPr>
        <xdr:cNvCxnSpPr/>
      </xdr:nvCxnSpPr>
      <xdr:spPr>
        <a:xfrm>
          <a:off x="15481300" y="67760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537" name="楕円 536">
          <a:extLst>
            <a:ext uri="{FF2B5EF4-FFF2-40B4-BE49-F238E27FC236}">
              <a16:creationId xmlns:a16="http://schemas.microsoft.com/office/drawing/2014/main" id="{582C0AB2-CD04-4A37-BBBD-170786452F45}"/>
            </a:ext>
          </a:extLst>
        </xdr:cNvPr>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89535</xdr:rowOff>
    </xdr:to>
    <xdr:cxnSp macro="">
      <xdr:nvCxnSpPr>
        <xdr:cNvPr id="538" name="直線コネクタ 537">
          <a:extLst>
            <a:ext uri="{FF2B5EF4-FFF2-40B4-BE49-F238E27FC236}">
              <a16:creationId xmlns:a16="http://schemas.microsoft.com/office/drawing/2014/main" id="{BAB60D5F-0471-4DA2-AD46-28C7D7570DA4}"/>
            </a:ext>
          </a:extLst>
        </xdr:cNvPr>
        <xdr:cNvCxnSpPr/>
      </xdr:nvCxnSpPr>
      <xdr:spPr>
        <a:xfrm>
          <a:off x="14592300" y="6736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39" name="楕円 538">
          <a:extLst>
            <a:ext uri="{FF2B5EF4-FFF2-40B4-BE49-F238E27FC236}">
              <a16:creationId xmlns:a16="http://schemas.microsoft.com/office/drawing/2014/main" id="{EF2EFD03-0326-4909-9D74-F644D6413389}"/>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49530</xdr:rowOff>
    </xdr:to>
    <xdr:cxnSp macro="">
      <xdr:nvCxnSpPr>
        <xdr:cNvPr id="540" name="直線コネクタ 539">
          <a:extLst>
            <a:ext uri="{FF2B5EF4-FFF2-40B4-BE49-F238E27FC236}">
              <a16:creationId xmlns:a16="http://schemas.microsoft.com/office/drawing/2014/main" id="{27FBDA75-0969-479F-9794-47A33D7ED07E}"/>
            </a:ext>
          </a:extLst>
        </xdr:cNvPr>
        <xdr:cNvCxnSpPr/>
      </xdr:nvCxnSpPr>
      <xdr:spPr>
        <a:xfrm>
          <a:off x="13703300" y="6699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29210</xdr:rowOff>
    </xdr:from>
    <xdr:to>
      <xdr:col>67</xdr:col>
      <xdr:colOff>101600</xdr:colOff>
      <xdr:row>40</xdr:row>
      <xdr:rowOff>130810</xdr:rowOff>
    </xdr:to>
    <xdr:sp macro="" textlink="">
      <xdr:nvSpPr>
        <xdr:cNvPr id="541" name="楕円 540">
          <a:extLst>
            <a:ext uri="{FF2B5EF4-FFF2-40B4-BE49-F238E27FC236}">
              <a16:creationId xmlns:a16="http://schemas.microsoft.com/office/drawing/2014/main" id="{AB6525E3-235E-4B49-8DDE-1DE3AB23B6FF}"/>
            </a:ext>
          </a:extLst>
        </xdr:cNvPr>
        <xdr:cNvSpPr/>
      </xdr:nvSpPr>
      <xdr:spPr>
        <a:xfrm>
          <a:off x="1276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40</xdr:row>
      <xdr:rowOff>80010</xdr:rowOff>
    </xdr:to>
    <xdr:cxnSp macro="">
      <xdr:nvCxnSpPr>
        <xdr:cNvPr id="542" name="直線コネクタ 541">
          <a:extLst>
            <a:ext uri="{FF2B5EF4-FFF2-40B4-BE49-F238E27FC236}">
              <a16:creationId xmlns:a16="http://schemas.microsoft.com/office/drawing/2014/main" id="{D85E970E-0F59-499C-8550-11F725F056F2}"/>
            </a:ext>
          </a:extLst>
        </xdr:cNvPr>
        <xdr:cNvCxnSpPr/>
      </xdr:nvCxnSpPr>
      <xdr:spPr>
        <a:xfrm flipV="1">
          <a:off x="12814300" y="66998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3A1A1B5F-C151-4F8B-9CD0-EAB499CF2323}"/>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02C2D36-607B-4063-9470-A4DED47B46CA}"/>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CD30B65-36AD-4EA4-95F4-E9072FAA9969}"/>
            </a:ext>
          </a:extLst>
        </xdr:cNvPr>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BA84E773-E44C-43D9-99C3-951BF50F5503}"/>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29F488BB-E663-4215-9855-66CB07BEB70A}"/>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37F4FD19-C7CD-4F33-B186-AA6A01512EE5}"/>
            </a:ext>
          </a:extLst>
        </xdr:cNvPr>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214CDB94-B6C8-46E2-9874-C093F4855842}"/>
            </a:ext>
          </a:extLst>
        </xdr:cNvPr>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121937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A5B5F024-0CC3-45F5-BD3A-6B9643F399F3}"/>
            </a:ext>
          </a:extLst>
        </xdr:cNvPr>
        <xdr:cNvSpPr txBox="1"/>
      </xdr:nvSpPr>
      <xdr:spPr>
        <a:xfrm>
          <a:off x="12611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E960C9B-BC9F-410A-BADB-F2A90D820A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CB4C3C0-891C-4D5C-8557-1752A75309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E0BB8577-8DB1-4338-9A52-BC822DB977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1F23CE8-1533-40E9-A138-22D52D4645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E443DE8-CA56-41BA-8397-91E3084D49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0B64915-C371-4994-B49A-A2F85D1C25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95678B6-7A9C-479F-AEEF-314FC7B50B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6E04A46-D5E9-4B4B-8D13-15D7820D71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7352ADD6-C9E5-4A50-B87C-91F682FA2C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E0AD373-A25A-43FF-A5AD-09D5A9CF05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25E7CB1F-1A44-4C82-8EB6-E6F06EC6276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1DC540B8-96E8-4FAD-BAF0-D3625894DFC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172A90C2-EE18-4622-80D9-4298F81DFE3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96A1DA85-A22F-47ED-8DC4-A0C8BD8778E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D0382585-1F4E-45CF-B415-62019D93472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0C5B62AF-4670-4B67-8479-495DBAABD3C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4A7FD06A-7221-4AAF-B231-5FCD0A6DB0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5A0DD278-D906-4C66-AEAB-B797AE35DFA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B655A08B-5BCB-4117-BB2B-81EF20C5AC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35DCA6A1-BE8A-4F27-8CFF-A0094B17A009}"/>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CF204897-B9E0-43F1-BA97-DCEBD4F2E37B}"/>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506BBD6D-FF45-42B8-B74A-74130F94DEA8}"/>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9938D028-379D-4DD1-A58E-00E7F7572BB3}"/>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ED82C28A-0551-4CE9-B430-2B7ADA0CC4EE}"/>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B517E374-47A9-4F8A-B4DB-256A79398F49}"/>
            </a:ext>
          </a:extLst>
        </xdr:cNvPr>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5F3B6464-6E21-4A22-B32E-3B0626622BDF}"/>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404DBB59-3FD3-456A-909E-678A9912D549}"/>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3BDD2520-3A04-4396-A88C-D0927D973726}"/>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6C77D365-0C0B-4B49-81FF-E7F557ABAB82}"/>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FEEC6366-2FBB-429B-8872-CB60E0E711DB}"/>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773C6A5-1946-4D1E-9A83-A1D8A0BAD5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CC739D4-5562-4E93-9195-929384CC35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B64C9B6-7CB4-4A6F-9E96-25E9BEF20A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6E5D7A8-D5C4-4B0E-8789-D5CD4007FC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E78D908-C632-47DC-9D49-73C4D0639D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92860</xdr:rowOff>
    </xdr:from>
    <xdr:to>
      <xdr:col>116</xdr:col>
      <xdr:colOff>114300</xdr:colOff>
      <xdr:row>37</xdr:row>
      <xdr:rowOff>23010</xdr:rowOff>
    </xdr:to>
    <xdr:sp macro="" textlink="">
      <xdr:nvSpPr>
        <xdr:cNvPr id="586" name="楕円 585">
          <a:extLst>
            <a:ext uri="{FF2B5EF4-FFF2-40B4-BE49-F238E27FC236}">
              <a16:creationId xmlns:a16="http://schemas.microsoft.com/office/drawing/2014/main" id="{D950ED78-983B-4851-B966-4934F06A20D7}"/>
            </a:ext>
          </a:extLst>
        </xdr:cNvPr>
        <xdr:cNvSpPr/>
      </xdr:nvSpPr>
      <xdr:spPr>
        <a:xfrm>
          <a:off x="22110700" y="62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115737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C4F3394A-847B-45E4-B24B-1F3C2258F42C}"/>
            </a:ext>
          </a:extLst>
        </xdr:cNvPr>
        <xdr:cNvSpPr txBox="1"/>
      </xdr:nvSpPr>
      <xdr:spPr>
        <a:xfrm>
          <a:off x="22199600" y="611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95632</xdr:rowOff>
    </xdr:from>
    <xdr:to>
      <xdr:col>112</xdr:col>
      <xdr:colOff>38100</xdr:colOff>
      <xdr:row>37</xdr:row>
      <xdr:rowOff>25782</xdr:rowOff>
    </xdr:to>
    <xdr:sp macro="" textlink="">
      <xdr:nvSpPr>
        <xdr:cNvPr id="588" name="楕円 587">
          <a:extLst>
            <a:ext uri="{FF2B5EF4-FFF2-40B4-BE49-F238E27FC236}">
              <a16:creationId xmlns:a16="http://schemas.microsoft.com/office/drawing/2014/main" id="{2EEF3FDD-2E96-4ABF-81AD-325D9ED3B199}"/>
            </a:ext>
          </a:extLst>
        </xdr:cNvPr>
        <xdr:cNvSpPr/>
      </xdr:nvSpPr>
      <xdr:spPr>
        <a:xfrm>
          <a:off x="21272500" y="62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143660</xdr:rowOff>
    </xdr:from>
    <xdr:to>
      <xdr:col>116</xdr:col>
      <xdr:colOff>63500</xdr:colOff>
      <xdr:row>36</xdr:row>
      <xdr:rowOff>146432</xdr:rowOff>
    </xdr:to>
    <xdr:cxnSp macro="">
      <xdr:nvCxnSpPr>
        <xdr:cNvPr id="589" name="直線コネクタ 588">
          <a:extLst>
            <a:ext uri="{FF2B5EF4-FFF2-40B4-BE49-F238E27FC236}">
              <a16:creationId xmlns:a16="http://schemas.microsoft.com/office/drawing/2014/main" id="{8545C99A-74A7-4811-A7C7-AAC8A5617F18}"/>
            </a:ext>
          </a:extLst>
        </xdr:cNvPr>
        <xdr:cNvCxnSpPr/>
      </xdr:nvCxnSpPr>
      <xdr:spPr>
        <a:xfrm flipV="1">
          <a:off x="21323300" y="6315860"/>
          <a:ext cx="8382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104375</xdr:rowOff>
    </xdr:from>
    <xdr:to>
      <xdr:col>107</xdr:col>
      <xdr:colOff>101600</xdr:colOff>
      <xdr:row>37</xdr:row>
      <xdr:rowOff>34525</xdr:rowOff>
    </xdr:to>
    <xdr:sp macro="" textlink="">
      <xdr:nvSpPr>
        <xdr:cNvPr id="590" name="楕円 589">
          <a:extLst>
            <a:ext uri="{FF2B5EF4-FFF2-40B4-BE49-F238E27FC236}">
              <a16:creationId xmlns:a16="http://schemas.microsoft.com/office/drawing/2014/main" id="{E559864A-7DE7-429B-B481-A70036C18A48}"/>
            </a:ext>
          </a:extLst>
        </xdr:cNvPr>
        <xdr:cNvSpPr/>
      </xdr:nvSpPr>
      <xdr:spPr>
        <a:xfrm>
          <a:off x="20383500" y="62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146432</xdr:rowOff>
    </xdr:from>
    <xdr:to>
      <xdr:col>111</xdr:col>
      <xdr:colOff>177800</xdr:colOff>
      <xdr:row>36</xdr:row>
      <xdr:rowOff>155175</xdr:rowOff>
    </xdr:to>
    <xdr:cxnSp macro="">
      <xdr:nvCxnSpPr>
        <xdr:cNvPr id="591" name="直線コネクタ 590">
          <a:extLst>
            <a:ext uri="{FF2B5EF4-FFF2-40B4-BE49-F238E27FC236}">
              <a16:creationId xmlns:a16="http://schemas.microsoft.com/office/drawing/2014/main" id="{06469141-D368-459D-A7AC-C9C89639B7DB}"/>
            </a:ext>
          </a:extLst>
        </xdr:cNvPr>
        <xdr:cNvCxnSpPr/>
      </xdr:nvCxnSpPr>
      <xdr:spPr>
        <a:xfrm flipV="1">
          <a:off x="20434300" y="6318632"/>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100243</xdr:rowOff>
    </xdr:from>
    <xdr:to>
      <xdr:col>102</xdr:col>
      <xdr:colOff>165100</xdr:colOff>
      <xdr:row>37</xdr:row>
      <xdr:rowOff>30393</xdr:rowOff>
    </xdr:to>
    <xdr:sp macro="" textlink="">
      <xdr:nvSpPr>
        <xdr:cNvPr id="592" name="楕円 591">
          <a:extLst>
            <a:ext uri="{FF2B5EF4-FFF2-40B4-BE49-F238E27FC236}">
              <a16:creationId xmlns:a16="http://schemas.microsoft.com/office/drawing/2014/main" id="{04D11486-01DF-40BC-A8A1-D0FF9EDEE4A4}"/>
            </a:ext>
          </a:extLst>
        </xdr:cNvPr>
        <xdr:cNvSpPr/>
      </xdr:nvSpPr>
      <xdr:spPr>
        <a:xfrm>
          <a:off x="19494500" y="62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151043</xdr:rowOff>
    </xdr:from>
    <xdr:to>
      <xdr:col>107</xdr:col>
      <xdr:colOff>50800</xdr:colOff>
      <xdr:row>36</xdr:row>
      <xdr:rowOff>155175</xdr:rowOff>
    </xdr:to>
    <xdr:cxnSp macro="">
      <xdr:nvCxnSpPr>
        <xdr:cNvPr id="593" name="直線コネクタ 592">
          <a:extLst>
            <a:ext uri="{FF2B5EF4-FFF2-40B4-BE49-F238E27FC236}">
              <a16:creationId xmlns:a16="http://schemas.microsoft.com/office/drawing/2014/main" id="{6CC6151C-F9AF-4F02-B8EA-A1C0F7E98A60}"/>
            </a:ext>
          </a:extLst>
        </xdr:cNvPr>
        <xdr:cNvCxnSpPr/>
      </xdr:nvCxnSpPr>
      <xdr:spPr>
        <a:xfrm>
          <a:off x="19545300" y="6323243"/>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53975</xdr:rowOff>
    </xdr:from>
    <xdr:to>
      <xdr:col>98</xdr:col>
      <xdr:colOff>38100</xdr:colOff>
      <xdr:row>37</xdr:row>
      <xdr:rowOff>155575</xdr:rowOff>
    </xdr:to>
    <xdr:sp macro="" textlink="">
      <xdr:nvSpPr>
        <xdr:cNvPr id="594" name="楕円 593">
          <a:extLst>
            <a:ext uri="{FF2B5EF4-FFF2-40B4-BE49-F238E27FC236}">
              <a16:creationId xmlns:a16="http://schemas.microsoft.com/office/drawing/2014/main" id="{0397C02D-83F3-4D9C-856F-B17EE13BC9DF}"/>
            </a:ext>
          </a:extLst>
        </xdr:cNvPr>
        <xdr:cNvSpPr/>
      </xdr:nvSpPr>
      <xdr:spPr>
        <a:xfrm>
          <a:off x="18605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151043</xdr:rowOff>
    </xdr:from>
    <xdr:to>
      <xdr:col>102</xdr:col>
      <xdr:colOff>114300</xdr:colOff>
      <xdr:row>37</xdr:row>
      <xdr:rowOff>104775</xdr:rowOff>
    </xdr:to>
    <xdr:cxnSp macro="">
      <xdr:nvCxnSpPr>
        <xdr:cNvPr id="595" name="直線コネクタ 594">
          <a:extLst>
            <a:ext uri="{FF2B5EF4-FFF2-40B4-BE49-F238E27FC236}">
              <a16:creationId xmlns:a16="http://schemas.microsoft.com/office/drawing/2014/main" id="{C0654F2F-5E0F-4C39-9E18-44FAE43B6990}"/>
            </a:ext>
          </a:extLst>
        </xdr:cNvPr>
        <xdr:cNvCxnSpPr/>
      </xdr:nvCxnSpPr>
      <xdr:spPr>
        <a:xfrm flipV="1">
          <a:off x="18656300" y="6323243"/>
          <a:ext cx="889000" cy="1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CF60952F-6085-44C7-9123-5EA8C859F72B}"/>
            </a:ext>
          </a:extLst>
        </xdr:cNvPr>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87AF9E36-FD5D-44FF-AC51-BBD7DB7EDED7}"/>
            </a:ext>
          </a:extLst>
        </xdr:cNvPr>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AF63AEE4-F041-4A5D-ABA2-74DB79159D64}"/>
            </a:ext>
          </a:extLst>
        </xdr:cNvPr>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25733AA8-A575-4DC1-9361-368B751E0B0A}"/>
            </a:ext>
          </a:extLst>
        </xdr:cNvPr>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42309</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211C2C8C-C3E7-4552-8D52-B68412AE1E32}"/>
            </a:ext>
          </a:extLst>
        </xdr:cNvPr>
        <xdr:cNvSpPr txBox="1"/>
      </xdr:nvSpPr>
      <xdr:spPr>
        <a:xfrm>
          <a:off x="21011095" y="604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51052</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494AB9AE-7136-42A5-B985-04DB4657183D}"/>
            </a:ext>
          </a:extLst>
        </xdr:cNvPr>
        <xdr:cNvSpPr txBox="1"/>
      </xdr:nvSpPr>
      <xdr:spPr>
        <a:xfrm>
          <a:off x="20134795" y="605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46920</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1A77ACBD-8515-43BD-A8A8-B87E69DFA885}"/>
            </a:ext>
          </a:extLst>
        </xdr:cNvPr>
        <xdr:cNvSpPr txBox="1"/>
      </xdr:nvSpPr>
      <xdr:spPr>
        <a:xfrm>
          <a:off x="19245795" y="604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652</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A4513979-D8C3-4FFC-A7B4-8EC40D0AB805}"/>
            </a:ext>
          </a:extLst>
        </xdr:cNvPr>
        <xdr:cNvSpPr txBox="1"/>
      </xdr:nvSpPr>
      <xdr:spPr>
        <a:xfrm>
          <a:off x="18356795" y="617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CF1992C1-8B48-43A3-B496-0563C4A3CF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167148D8-C4FE-4859-80EE-A279762C2F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0F5043B-3F98-4FF0-8477-F7F5AB7A69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B5BF1E77-646F-4AB8-ABC5-BB51518326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E5740EE-BFF1-4370-8167-27D0850F99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083EC39-5F1E-4A49-A8CF-F90FCBDA4A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A66F327-04F0-475D-870C-4C82BE2862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BDC72DE6-0371-4719-B9FA-1D65FF9FAB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47B46A9-95E4-4CA9-9749-FA5C0F7B10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9F978DF-4570-4FC7-A771-8C0F25A987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857939F0-876D-440C-8CCB-C87DA5DC3F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868D0050-4020-412A-9524-05E6429A44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2A76B3F6-6FDD-4D1E-831F-BFC3F662D1E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98C077F9-8412-43DF-A743-EFDF3A4CBD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740036CA-1F27-4254-8BB4-50DDE866227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8B275751-9F0A-47D8-AC29-3807B8D8B10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C02EA6D-AB48-4183-875B-5A434F0A1EA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E1D9C68C-037B-4A96-AC0C-D33B932C9C8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CF0982FF-6753-4803-9FA7-C0575DDDF3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452B868F-AC3A-4B5F-8610-53A3F1C7821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51E91D72-D20B-45B7-86ED-4BDD6B257A4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6B7B9B2-8C6F-49BF-BCCD-B470A29DA7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201C122D-E866-4556-8076-FF1F4AAA016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57FCBD9C-B933-4691-A91C-0118B7805F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7DF9E2E8-52C8-4AA2-878B-FA159CD6EC29}"/>
            </a:ext>
          </a:extLst>
        </xdr:cNvPr>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77C27189-E7E7-434C-8A9C-2DB4AC402C33}"/>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D0969CEA-418E-4C1C-9846-1C838C4AE71A}"/>
            </a:ext>
          </a:extLst>
        </xdr:cNvPr>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E690ADEB-8861-4AFA-BDEE-4D22D1DAC3A7}"/>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FFFFD9C2-CFE1-4005-9E7A-211457DDEBBD}"/>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124477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24064495-00C0-4118-A23E-282A61F0D132}"/>
            </a:ext>
          </a:extLst>
        </xdr:cNvPr>
        <xdr:cNvSpPr txBox="1"/>
      </xdr:nvSpPr>
      <xdr:spPr>
        <a:xfrm>
          <a:off x="163576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AA5FA351-502B-4A67-8122-8B81315E8005}"/>
            </a:ext>
          </a:extLst>
        </xdr:cNvPr>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345FEEE2-3A59-4039-851E-893AB6FAAC2E}"/>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5CC2E926-5A53-4840-8ECD-597B6BEAAF8D}"/>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C2E6B98C-4CED-4068-ABF4-991DF1D22AF4}"/>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87F1414F-0BE0-42D6-A69E-46309CD94CF1}"/>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3680AC6-7C3C-4317-83D5-E580CF71B0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C812B3D-8738-43B7-93B0-106385ED0D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FD33C1B-DF94-45C1-8697-C7B6536E2A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92C8793-27A8-4B8F-B221-432CD6EBC9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79713FD-881F-41A7-A0E1-33187CE322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644" name="楕円 643">
          <a:extLst>
            <a:ext uri="{FF2B5EF4-FFF2-40B4-BE49-F238E27FC236}">
              <a16:creationId xmlns:a16="http://schemas.microsoft.com/office/drawing/2014/main" id="{A243ED60-ACF2-4A60-B577-27F3E2B3036A}"/>
            </a:ext>
          </a:extLst>
        </xdr:cNvPr>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73677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42D5B94-9923-4BD7-BD39-B7239A6EC0D8}"/>
            </a:ext>
          </a:extLst>
        </xdr:cNvPr>
        <xdr:cNvSpPr txBox="1"/>
      </xdr:nvSpPr>
      <xdr:spPr>
        <a:xfrm>
          <a:off x="16357600" y="1070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646" name="楕円 645">
          <a:extLst>
            <a:ext uri="{FF2B5EF4-FFF2-40B4-BE49-F238E27FC236}">
              <a16:creationId xmlns:a16="http://schemas.microsoft.com/office/drawing/2014/main" id="{A0217844-6FA5-4147-8F2D-775EB823E2A0}"/>
            </a:ext>
          </a:extLst>
        </xdr:cNvPr>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129540</xdr:rowOff>
    </xdr:from>
    <xdr:to>
      <xdr:col>85</xdr:col>
      <xdr:colOff>127000</xdr:colOff>
      <xdr:row>63</xdr:row>
      <xdr:rowOff>38100</xdr:rowOff>
    </xdr:to>
    <xdr:cxnSp macro="">
      <xdr:nvCxnSpPr>
        <xdr:cNvPr id="647" name="直線コネクタ 646">
          <a:extLst>
            <a:ext uri="{FF2B5EF4-FFF2-40B4-BE49-F238E27FC236}">
              <a16:creationId xmlns:a16="http://schemas.microsoft.com/office/drawing/2014/main" id="{B7A5C3BC-C743-42C0-869C-E0C2A3AA11D7}"/>
            </a:ext>
          </a:extLst>
        </xdr:cNvPr>
        <xdr:cNvCxnSpPr/>
      </xdr:nvCxnSpPr>
      <xdr:spPr>
        <a:xfrm>
          <a:off x="15481300" y="107594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648" name="楕円 647">
          <a:extLst>
            <a:ext uri="{FF2B5EF4-FFF2-40B4-BE49-F238E27FC236}">
              <a16:creationId xmlns:a16="http://schemas.microsoft.com/office/drawing/2014/main" id="{AC05C2C1-A41B-4D89-A6B4-34ECEE522572}"/>
            </a:ext>
          </a:extLst>
        </xdr:cNvPr>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129540</xdr:rowOff>
    </xdr:to>
    <xdr:cxnSp macro="">
      <xdr:nvCxnSpPr>
        <xdr:cNvPr id="649" name="直線コネクタ 648">
          <a:extLst>
            <a:ext uri="{FF2B5EF4-FFF2-40B4-BE49-F238E27FC236}">
              <a16:creationId xmlns:a16="http://schemas.microsoft.com/office/drawing/2014/main" id="{E1734AAF-32E9-4333-882C-DE5E7698A844}"/>
            </a:ext>
          </a:extLst>
        </xdr:cNvPr>
        <xdr:cNvCxnSpPr/>
      </xdr:nvCxnSpPr>
      <xdr:spPr>
        <a:xfrm>
          <a:off x="14592300" y="10679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650" name="楕円 649">
          <a:extLst>
            <a:ext uri="{FF2B5EF4-FFF2-40B4-BE49-F238E27FC236}">
              <a16:creationId xmlns:a16="http://schemas.microsoft.com/office/drawing/2014/main" id="{CE4BD5D7-EA8E-40B7-A96C-D9614DE5C78D}"/>
            </a:ext>
          </a:extLst>
        </xdr:cNvPr>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62</xdr:row>
      <xdr:rowOff>49530</xdr:rowOff>
    </xdr:to>
    <xdr:cxnSp macro="">
      <xdr:nvCxnSpPr>
        <xdr:cNvPr id="651" name="直線コネクタ 650">
          <a:extLst>
            <a:ext uri="{FF2B5EF4-FFF2-40B4-BE49-F238E27FC236}">
              <a16:creationId xmlns:a16="http://schemas.microsoft.com/office/drawing/2014/main" id="{E2E8AD62-28A2-425A-8D0D-7B97EDF54AD0}"/>
            </a:ext>
          </a:extLst>
        </xdr:cNvPr>
        <xdr:cNvCxnSpPr/>
      </xdr:nvCxnSpPr>
      <xdr:spPr>
        <a:xfrm>
          <a:off x="13703300" y="105994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33020</xdr:rowOff>
    </xdr:from>
    <xdr:to>
      <xdr:col>67</xdr:col>
      <xdr:colOff>101600</xdr:colOff>
      <xdr:row>61</xdr:row>
      <xdr:rowOff>134620</xdr:rowOff>
    </xdr:to>
    <xdr:sp macro="" textlink="">
      <xdr:nvSpPr>
        <xdr:cNvPr id="652" name="楕円 651">
          <a:extLst>
            <a:ext uri="{FF2B5EF4-FFF2-40B4-BE49-F238E27FC236}">
              <a16:creationId xmlns:a16="http://schemas.microsoft.com/office/drawing/2014/main" id="{4CFF488B-B2F4-4FFB-A0F5-99B3E0580C94}"/>
            </a:ext>
          </a:extLst>
        </xdr:cNvPr>
        <xdr:cNvSpPr/>
      </xdr:nvSpPr>
      <xdr:spPr>
        <a:xfrm>
          <a:off x="1276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140970</xdr:rowOff>
    </xdr:to>
    <xdr:cxnSp macro="">
      <xdr:nvCxnSpPr>
        <xdr:cNvPr id="653" name="直線コネクタ 652">
          <a:extLst>
            <a:ext uri="{FF2B5EF4-FFF2-40B4-BE49-F238E27FC236}">
              <a16:creationId xmlns:a16="http://schemas.microsoft.com/office/drawing/2014/main" id="{94157E8D-9BCB-45C4-A038-3B81C1172052}"/>
            </a:ext>
          </a:extLst>
        </xdr:cNvPr>
        <xdr:cNvCxnSpPr/>
      </xdr:nvCxnSpPr>
      <xdr:spPr>
        <a:xfrm>
          <a:off x="12814300" y="1054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EF138D3A-64F1-480E-8B94-5BE8D31A641C}"/>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DA388D15-5CFF-45C7-8D1A-D04A635C0CDF}"/>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10D5D64A-4AB8-426A-A386-B4D2D7CBE6E3}"/>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707C1CA1-F95B-4656-951F-066611062144}"/>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88223B96-C290-48DB-AE2F-F1D9E6DDB15E}"/>
            </a:ext>
          </a:extLst>
        </xdr:cNvPr>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2529DE26-E53E-469E-8F21-4E195937A223}"/>
            </a:ext>
          </a:extLst>
        </xdr:cNvPr>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A765FDBF-0EEF-4B35-A706-4D3B9CE88931}"/>
            </a:ext>
          </a:extLst>
        </xdr:cNvPr>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125747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74C2C066-C2CF-4596-A998-3711CFC4528E}"/>
            </a:ext>
          </a:extLst>
        </xdr:cNvPr>
        <xdr:cNvSpPr txBox="1"/>
      </xdr:nvSpPr>
      <xdr:spPr>
        <a:xfrm>
          <a:off x="12611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4EF59907-507F-40B3-863F-0478850196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A3766A0F-C986-46DD-AAE2-B454ECA5A1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DB3C323-E1D4-4E73-9480-ADB4AC06D0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D924DCF7-E608-46D8-8CC3-230928C40A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FC7D34C-7088-4D2F-9436-9B3156CB6E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B04AD00D-6EA2-4BB1-B736-0100E06596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EF41C966-D5C4-4052-9272-91C160EF1A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3585D7B-875C-4368-BA14-46B63873EB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21DF6F97-7FE5-4F3F-ADC6-F85A214CF2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7E638059-5A85-4D32-9F8C-787AC66BAC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9B096536-BFA0-40DE-A813-818EE49A793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3C4160A6-11C0-4BEE-914C-66CE4CABB99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DDD6788A-6EF1-4A97-A953-128AB89AC9B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4434A802-8EAD-490F-B9FC-08EEBAFBA5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44E3DFD7-638A-45BB-B64A-C1047AE4B01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DAEBF2C7-7E40-4B63-B524-C833C33A218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090B60BA-BC00-4C75-BFC9-F2451186F21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618945F0-68AD-4322-A116-02501249DFF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1D2DB2E5-06A8-4CEF-BEE4-DDB9E94832D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5F3195DF-DB73-44DA-AE26-48CC4F43421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ECD74404-A344-43B7-8B8B-B8CEFDD6087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025B121D-F1E2-404C-8ADA-FFD2CD7FC4C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1452344-9235-4570-8338-D0D5EB4F08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22E57025-7E9C-42A9-B4EE-C43247D2F2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852FE211-0E66-4242-968D-74435E1D0F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7" name="直線コネクタ 686">
          <a:extLst>
            <a:ext uri="{FF2B5EF4-FFF2-40B4-BE49-F238E27FC236}">
              <a16:creationId xmlns:a16="http://schemas.microsoft.com/office/drawing/2014/main" id="{70516E13-6091-4EAD-A3D5-EBE2873FF9C2}"/>
            </a:ext>
          </a:extLst>
        </xdr:cNvPr>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36F43985-D15D-4976-8AD2-D97612E584DE}"/>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89" name="直線コネクタ 688">
          <a:extLst>
            <a:ext uri="{FF2B5EF4-FFF2-40B4-BE49-F238E27FC236}">
              <a16:creationId xmlns:a16="http://schemas.microsoft.com/office/drawing/2014/main" id="{362B446B-846B-41DB-ABB4-037BAD430077}"/>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F6366795-D1D6-49CD-B48B-B3DFB8F297EA}"/>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1" name="直線コネクタ 690">
          <a:extLst>
            <a:ext uri="{FF2B5EF4-FFF2-40B4-BE49-F238E27FC236}">
              <a16:creationId xmlns:a16="http://schemas.microsoft.com/office/drawing/2014/main" id="{B20B23D3-8D6C-4CF9-9080-18A75301E895}"/>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99528305-5152-4027-8343-2F664658BA66}"/>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8B4AB621-D465-4E03-92E0-C19A72A8359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4" name="フローチャート: 判断 693">
          <a:extLst>
            <a:ext uri="{FF2B5EF4-FFF2-40B4-BE49-F238E27FC236}">
              <a16:creationId xmlns:a16="http://schemas.microsoft.com/office/drawing/2014/main" id="{CCE6679D-3968-4D36-9CC4-4423EE8A3C33}"/>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5" name="フローチャート: 判断 694">
          <a:extLst>
            <a:ext uri="{FF2B5EF4-FFF2-40B4-BE49-F238E27FC236}">
              <a16:creationId xmlns:a16="http://schemas.microsoft.com/office/drawing/2014/main" id="{2A524C7A-454F-43A3-A5BB-CDBC39B02C4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6" name="フローチャート: 判断 695">
          <a:extLst>
            <a:ext uri="{FF2B5EF4-FFF2-40B4-BE49-F238E27FC236}">
              <a16:creationId xmlns:a16="http://schemas.microsoft.com/office/drawing/2014/main" id="{CD72F481-3390-477A-B26C-230794CF12D1}"/>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7" name="フローチャート: 判断 696">
          <a:extLst>
            <a:ext uri="{FF2B5EF4-FFF2-40B4-BE49-F238E27FC236}">
              <a16:creationId xmlns:a16="http://schemas.microsoft.com/office/drawing/2014/main" id="{AAE0C272-31F1-4205-BBA3-BE2F9ACBED27}"/>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888D3D2-DF04-41E3-B3B9-5A52953C66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EB11FC2-2B02-49E8-9DB1-4DE0483E11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D9E8B6C-E3DF-44BB-BB09-56303AB93F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85F7C44-8F39-410D-A0AF-D44F39E9AA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58828F7-1369-410F-9CD8-6EFF345D50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a:extLst>
            <a:ext uri="{FF2B5EF4-FFF2-40B4-BE49-F238E27FC236}">
              <a16:creationId xmlns:a16="http://schemas.microsoft.com/office/drawing/2014/main" id="{2E154924-033D-4F0D-95F9-F1ED0588573F}"/>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5F639F60-E7C9-449C-B874-5C8D9F4B22A7}"/>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a:extLst>
            <a:ext uri="{FF2B5EF4-FFF2-40B4-BE49-F238E27FC236}">
              <a16:creationId xmlns:a16="http://schemas.microsoft.com/office/drawing/2014/main" id="{4AA745F3-E53B-4D98-A170-67E593593858}"/>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a:extLst>
            <a:ext uri="{FF2B5EF4-FFF2-40B4-BE49-F238E27FC236}">
              <a16:creationId xmlns:a16="http://schemas.microsoft.com/office/drawing/2014/main" id="{7DAF116E-B0BA-4985-82AE-012FF2725834}"/>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a:extLst>
            <a:ext uri="{FF2B5EF4-FFF2-40B4-BE49-F238E27FC236}">
              <a16:creationId xmlns:a16="http://schemas.microsoft.com/office/drawing/2014/main" id="{AA720BC7-5718-4F48-B191-028527BB1CBA}"/>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a:extLst>
            <a:ext uri="{FF2B5EF4-FFF2-40B4-BE49-F238E27FC236}">
              <a16:creationId xmlns:a16="http://schemas.microsoft.com/office/drawing/2014/main" id="{4EC9DA50-18A8-4FC2-A562-B0F5CE489F1F}"/>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a:extLst>
            <a:ext uri="{FF2B5EF4-FFF2-40B4-BE49-F238E27FC236}">
              <a16:creationId xmlns:a16="http://schemas.microsoft.com/office/drawing/2014/main" id="{08417F30-611E-4785-AA26-1AD137ED0128}"/>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a:extLst>
            <a:ext uri="{FF2B5EF4-FFF2-40B4-BE49-F238E27FC236}">
              <a16:creationId xmlns:a16="http://schemas.microsoft.com/office/drawing/2014/main" id="{64468B56-48B8-4745-B2C2-62A6104D88DB}"/>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1" name="楕円 710">
          <a:extLst>
            <a:ext uri="{FF2B5EF4-FFF2-40B4-BE49-F238E27FC236}">
              <a16:creationId xmlns:a16="http://schemas.microsoft.com/office/drawing/2014/main" id="{C5675C7F-7884-4C94-B9EA-E243A03B4999}"/>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2" name="直線コネクタ 711">
          <a:extLst>
            <a:ext uri="{FF2B5EF4-FFF2-40B4-BE49-F238E27FC236}">
              <a16:creationId xmlns:a16="http://schemas.microsoft.com/office/drawing/2014/main" id="{C885E1CE-80B2-4CFB-B5D9-21CFC4E77110}"/>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3" name="n_1aveValue【保健センター・保健所】&#10;一人当たり面積">
          <a:extLst>
            <a:ext uri="{FF2B5EF4-FFF2-40B4-BE49-F238E27FC236}">
              <a16:creationId xmlns:a16="http://schemas.microsoft.com/office/drawing/2014/main" id="{98A7E605-68C9-4C0E-8690-BEBB3C43EE3B}"/>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4" name="n_2aveValue【保健センター・保健所】&#10;一人当たり面積">
          <a:extLst>
            <a:ext uri="{FF2B5EF4-FFF2-40B4-BE49-F238E27FC236}">
              <a16:creationId xmlns:a16="http://schemas.microsoft.com/office/drawing/2014/main" id="{F809856A-5F60-402D-BCE0-C2BCEF60EFF2}"/>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15" name="n_3aveValue【保健センター・保健所】&#10;一人当たり面積">
          <a:extLst>
            <a:ext uri="{FF2B5EF4-FFF2-40B4-BE49-F238E27FC236}">
              <a16:creationId xmlns:a16="http://schemas.microsoft.com/office/drawing/2014/main" id="{EBD7D8BD-2AE7-4B02-B6DE-A8E64EB85EA7}"/>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16" name="n_4aveValue【保健センター・保健所】&#10;一人当たり面積">
          <a:extLst>
            <a:ext uri="{FF2B5EF4-FFF2-40B4-BE49-F238E27FC236}">
              <a16:creationId xmlns:a16="http://schemas.microsoft.com/office/drawing/2014/main" id="{C637D35B-2120-4249-8644-6E829A9A2B10}"/>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a:extLst>
            <a:ext uri="{FF2B5EF4-FFF2-40B4-BE49-F238E27FC236}">
              <a16:creationId xmlns:a16="http://schemas.microsoft.com/office/drawing/2014/main" id="{0DCF0139-7BC1-4EB3-A9D8-B33D862FBFA9}"/>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a:extLst>
            <a:ext uri="{FF2B5EF4-FFF2-40B4-BE49-F238E27FC236}">
              <a16:creationId xmlns:a16="http://schemas.microsoft.com/office/drawing/2014/main" id="{9617F182-9BD6-49D0-AAE8-B489E1139EFB}"/>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a:extLst>
            <a:ext uri="{FF2B5EF4-FFF2-40B4-BE49-F238E27FC236}">
              <a16:creationId xmlns:a16="http://schemas.microsoft.com/office/drawing/2014/main" id="{0F01D33D-758F-4796-A8DD-361708DD8C5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0" name="n_4mainValue【保健センター・保健所】&#10;一人当たり面積">
          <a:extLst>
            <a:ext uri="{FF2B5EF4-FFF2-40B4-BE49-F238E27FC236}">
              <a16:creationId xmlns:a16="http://schemas.microsoft.com/office/drawing/2014/main" id="{70E07AF5-5BF0-4F4C-B51F-5325879D1BC4}"/>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E026E24-BB89-44E7-914D-A90B8CD9AA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75972400-74A8-4F53-B8A7-0A2DA3C0AA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F8D87AFC-477C-4476-BE7E-4BD885DEDF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19DE29D-7E8F-49AF-8205-D878005187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DD413C31-537A-484F-92E8-60F321F206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CDCCD54-35DC-40D0-B496-132AC17A3D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10BF755-7713-4635-BCED-5BEB282FC5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C15AA64-77A1-4EF7-A9FA-ABFC21DBB9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7AAC6201-9871-4D9C-B74B-35C5DC8C42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EC88F799-B609-4BAD-90ED-91D49C36A6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3DAD1216-2316-446F-B1F9-ED771A634E1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9DA41BEE-A67F-45BC-AFF9-3BE157EDF3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22EE8395-D629-4F08-AE82-3C81B454AAB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A4FE0C64-3F11-4711-BC32-BEA8DDC977E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6D99019-D894-43A5-AB7E-A985EA69F3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BA780FF7-C539-4AA7-9179-F6456B0ABA5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1E003ACB-1BE0-4E32-A1E9-6514CAD0910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676B46D0-9F5F-45F3-BF7A-64FF68FB90C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39AF74C6-0A3C-48F7-B898-B59225E737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8E4246A1-B0EE-4E78-BE22-BE0C93B9FA6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C62EBA25-ED3D-49C7-BB62-8AE60B2E0AB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875B27F-9C1D-4849-B588-314626A4E8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3F13F74F-C451-4CC9-AB7B-DFFB678B83F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4896F59D-C884-422C-A4CF-756D8907E3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193E532B-BA1F-4190-BBF4-D3B50AD05F11}"/>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511C8C6C-65BF-4189-8E08-2544ECD0CDFA}"/>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18FC1D92-8A88-4227-B937-E9C45C0A93F1}"/>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83D80064-5D2D-4E8F-B3E0-3A3AE7AD2306}"/>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AF65C92D-E1DB-42B3-B3B6-C98F5B1F2200}"/>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1B816FCC-13EA-4874-A4B8-D92114B489F6}"/>
            </a:ext>
          </a:extLst>
        </xdr:cNvPr>
        <xdr:cNvSpPr txBox="1"/>
      </xdr:nvSpPr>
      <xdr:spPr>
        <a:xfrm>
          <a:off x="16357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153DC5FE-3082-488F-9571-826B7F4E941B}"/>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EAADDD46-942B-448C-80E0-70DFD8521A0C}"/>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CACE602C-77B5-498A-8ABF-F6A5A9239389}"/>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A6AB2258-F5BD-4AA4-B5E6-85C142DB77C3}"/>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F8F288CD-FFBF-4A66-AC35-3917C888782F}"/>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0EEEA60-F1AE-4FE1-A41F-7FF7C45DB7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CE61B75-A151-4960-ADAB-3184984FEE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F4AEF56-C1CF-45F0-8A1C-FEACB0B3DD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07C4BF2-AEB3-4AAC-B985-0534B3213C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6AB46E8-EB24-48DE-B182-78E60C262F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36830</xdr:rowOff>
    </xdr:from>
    <xdr:to>
      <xdr:col>85</xdr:col>
      <xdr:colOff>177800</xdr:colOff>
      <xdr:row>84</xdr:row>
      <xdr:rowOff>138430</xdr:rowOff>
    </xdr:to>
    <xdr:sp macro="" textlink="">
      <xdr:nvSpPr>
        <xdr:cNvPr id="761" name="楕円 760">
          <a:extLst>
            <a:ext uri="{FF2B5EF4-FFF2-40B4-BE49-F238E27FC236}">
              <a16:creationId xmlns:a16="http://schemas.microsoft.com/office/drawing/2014/main" id="{07986CD3-9445-4C2D-BB6F-6519E691AC0F}"/>
            </a:ext>
          </a:extLst>
        </xdr:cNvPr>
        <xdr:cNvSpPr/>
      </xdr:nvSpPr>
      <xdr:spPr>
        <a:xfrm>
          <a:off x="16268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16EB548F-B0F8-4D7C-A96C-A9F1F0418DA2}"/>
            </a:ext>
          </a:extLst>
        </xdr:cNvPr>
        <xdr:cNvSpPr txBox="1"/>
      </xdr:nvSpPr>
      <xdr:spPr>
        <a:xfrm>
          <a:off x="16357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763" name="楕円 762">
          <a:extLst>
            <a:ext uri="{FF2B5EF4-FFF2-40B4-BE49-F238E27FC236}">
              <a16:creationId xmlns:a16="http://schemas.microsoft.com/office/drawing/2014/main" id="{56470903-25FE-4BE7-83B5-EC61B75E3CA0}"/>
            </a:ext>
          </a:extLst>
        </xdr:cNvPr>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87630</xdr:rowOff>
    </xdr:to>
    <xdr:cxnSp macro="">
      <xdr:nvCxnSpPr>
        <xdr:cNvPr id="764" name="直線コネクタ 763">
          <a:extLst>
            <a:ext uri="{FF2B5EF4-FFF2-40B4-BE49-F238E27FC236}">
              <a16:creationId xmlns:a16="http://schemas.microsoft.com/office/drawing/2014/main" id="{2322B2A6-E64F-4991-92BA-0F5AB748E9A0}"/>
            </a:ext>
          </a:extLst>
        </xdr:cNvPr>
        <xdr:cNvCxnSpPr/>
      </xdr:nvCxnSpPr>
      <xdr:spPr>
        <a:xfrm>
          <a:off x="15481300" y="144246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765" name="楕円 764">
          <a:extLst>
            <a:ext uri="{FF2B5EF4-FFF2-40B4-BE49-F238E27FC236}">
              <a16:creationId xmlns:a16="http://schemas.microsoft.com/office/drawing/2014/main" id="{28548D4A-FAA7-4E19-A8D5-5FC7204A142E}"/>
            </a:ext>
          </a:extLst>
        </xdr:cNvPr>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22861</xdr:rowOff>
    </xdr:from>
    <xdr:to>
      <xdr:col>81</xdr:col>
      <xdr:colOff>50800</xdr:colOff>
      <xdr:row>85</xdr:row>
      <xdr:rowOff>34289</xdr:rowOff>
    </xdr:to>
    <xdr:cxnSp macro="">
      <xdr:nvCxnSpPr>
        <xdr:cNvPr id="766" name="直線コネクタ 765">
          <a:extLst>
            <a:ext uri="{FF2B5EF4-FFF2-40B4-BE49-F238E27FC236}">
              <a16:creationId xmlns:a16="http://schemas.microsoft.com/office/drawing/2014/main" id="{F6D89B7E-3471-4D27-AB9F-16EA3F655532}"/>
            </a:ext>
          </a:extLst>
        </xdr:cNvPr>
        <xdr:cNvCxnSpPr/>
      </xdr:nvCxnSpPr>
      <xdr:spPr>
        <a:xfrm flipV="1">
          <a:off x="14592300" y="144246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82550</xdr:rowOff>
    </xdr:from>
    <xdr:to>
      <xdr:col>72</xdr:col>
      <xdr:colOff>38100</xdr:colOff>
      <xdr:row>85</xdr:row>
      <xdr:rowOff>12700</xdr:rowOff>
    </xdr:to>
    <xdr:sp macro="" textlink="">
      <xdr:nvSpPr>
        <xdr:cNvPr id="767" name="楕円 766">
          <a:extLst>
            <a:ext uri="{FF2B5EF4-FFF2-40B4-BE49-F238E27FC236}">
              <a16:creationId xmlns:a16="http://schemas.microsoft.com/office/drawing/2014/main" id="{7D0B97D9-B9AE-4DE0-BDF2-D07D66891E2F}"/>
            </a:ext>
          </a:extLst>
        </xdr:cNvPr>
        <xdr:cNvSpPr/>
      </xdr:nvSpPr>
      <xdr:spPr>
        <a:xfrm>
          <a:off x="1365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133350</xdr:rowOff>
    </xdr:from>
    <xdr:to>
      <xdr:col>76</xdr:col>
      <xdr:colOff>114300</xdr:colOff>
      <xdr:row>85</xdr:row>
      <xdr:rowOff>34289</xdr:rowOff>
    </xdr:to>
    <xdr:cxnSp macro="">
      <xdr:nvCxnSpPr>
        <xdr:cNvPr id="768" name="直線コネクタ 767">
          <a:extLst>
            <a:ext uri="{FF2B5EF4-FFF2-40B4-BE49-F238E27FC236}">
              <a16:creationId xmlns:a16="http://schemas.microsoft.com/office/drawing/2014/main" id="{47E52EA0-285A-493C-99A4-766650D4C3DE}"/>
            </a:ext>
          </a:extLst>
        </xdr:cNvPr>
        <xdr:cNvCxnSpPr/>
      </xdr:nvCxnSpPr>
      <xdr:spPr>
        <a:xfrm>
          <a:off x="13703300" y="145351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2539</xdr:rowOff>
    </xdr:from>
    <xdr:to>
      <xdr:col>67</xdr:col>
      <xdr:colOff>101600</xdr:colOff>
      <xdr:row>85</xdr:row>
      <xdr:rowOff>104139</xdr:rowOff>
    </xdr:to>
    <xdr:sp macro="" textlink="">
      <xdr:nvSpPr>
        <xdr:cNvPr id="769" name="楕円 768">
          <a:extLst>
            <a:ext uri="{FF2B5EF4-FFF2-40B4-BE49-F238E27FC236}">
              <a16:creationId xmlns:a16="http://schemas.microsoft.com/office/drawing/2014/main" id="{D28A357F-4C9F-490C-9468-1726B484E92D}"/>
            </a:ext>
          </a:extLst>
        </xdr:cNvPr>
        <xdr:cNvSpPr/>
      </xdr:nvSpPr>
      <xdr:spPr>
        <a:xfrm>
          <a:off x="1276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133350</xdr:rowOff>
    </xdr:from>
    <xdr:to>
      <xdr:col>71</xdr:col>
      <xdr:colOff>177800</xdr:colOff>
      <xdr:row>85</xdr:row>
      <xdr:rowOff>53339</xdr:rowOff>
    </xdr:to>
    <xdr:cxnSp macro="">
      <xdr:nvCxnSpPr>
        <xdr:cNvPr id="770" name="直線コネクタ 769">
          <a:extLst>
            <a:ext uri="{FF2B5EF4-FFF2-40B4-BE49-F238E27FC236}">
              <a16:creationId xmlns:a16="http://schemas.microsoft.com/office/drawing/2014/main" id="{1B5FE5ED-AFF6-422B-B9FE-573B27FB172A}"/>
            </a:ext>
          </a:extLst>
        </xdr:cNvPr>
        <xdr:cNvCxnSpPr/>
      </xdr:nvCxnSpPr>
      <xdr:spPr>
        <a:xfrm flipV="1">
          <a:off x="12814300" y="145351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771" name="n_1aveValue【消防施設】&#10;有形固定資産減価償却率">
          <a:extLst>
            <a:ext uri="{FF2B5EF4-FFF2-40B4-BE49-F238E27FC236}">
              <a16:creationId xmlns:a16="http://schemas.microsoft.com/office/drawing/2014/main" id="{50B07E93-D985-4461-8B2F-C35B57029695}"/>
            </a:ext>
          </a:extLst>
        </xdr:cNvPr>
        <xdr:cNvSpPr txBox="1"/>
      </xdr:nvSpPr>
      <xdr:spPr>
        <a:xfrm>
          <a:off x="15266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52088</xdr:rowOff>
    </xdr:from>
    <xdr:ext cx="405111" cy="259045"/>
    <xdr:sp macro="" textlink="">
      <xdr:nvSpPr>
        <xdr:cNvPr id="772" name="n_2aveValue【消防施設】&#10;有形固定資産減価償却率">
          <a:extLst>
            <a:ext uri="{FF2B5EF4-FFF2-40B4-BE49-F238E27FC236}">
              <a16:creationId xmlns:a16="http://schemas.microsoft.com/office/drawing/2014/main" id="{C86DAC63-3BF8-4CED-902F-4C9D031729F7}"/>
            </a:ext>
          </a:extLst>
        </xdr:cNvPr>
        <xdr:cNvSpPr txBox="1"/>
      </xdr:nvSpPr>
      <xdr:spPr>
        <a:xfrm>
          <a:off x="14389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73" name="n_3aveValue【消防施設】&#10;有形固定資産減価償却率">
          <a:extLst>
            <a:ext uri="{FF2B5EF4-FFF2-40B4-BE49-F238E27FC236}">
              <a16:creationId xmlns:a16="http://schemas.microsoft.com/office/drawing/2014/main" id="{654954E9-4E91-4503-BEF5-0A2494886442}"/>
            </a:ext>
          </a:extLst>
        </xdr:cNvPr>
        <xdr:cNvSpPr txBox="1"/>
      </xdr:nvSpPr>
      <xdr:spPr>
        <a:xfrm>
          <a:off x="13500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4" name="n_4aveValue【消防施設】&#10;有形固定資産減価償却率">
          <a:extLst>
            <a:ext uri="{FF2B5EF4-FFF2-40B4-BE49-F238E27FC236}">
              <a16:creationId xmlns:a16="http://schemas.microsoft.com/office/drawing/2014/main" id="{2D7A36CA-8B7B-4A02-999C-DD384AFB6013}"/>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775" name="n_1mainValue【消防施設】&#10;有形固定資産減価償却率">
          <a:extLst>
            <a:ext uri="{FF2B5EF4-FFF2-40B4-BE49-F238E27FC236}">
              <a16:creationId xmlns:a16="http://schemas.microsoft.com/office/drawing/2014/main" id="{74F8DECB-BE16-4A77-A420-E92A36678230}"/>
            </a:ext>
          </a:extLst>
        </xdr:cNvPr>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776" name="n_2mainValue【消防施設】&#10;有形固定資産減価償却率">
          <a:extLst>
            <a:ext uri="{FF2B5EF4-FFF2-40B4-BE49-F238E27FC236}">
              <a16:creationId xmlns:a16="http://schemas.microsoft.com/office/drawing/2014/main" id="{C14F5EF6-0AC4-422A-A786-5B458666D46C}"/>
            </a:ext>
          </a:extLst>
        </xdr:cNvPr>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3827</xdr:rowOff>
    </xdr:from>
    <xdr:ext cx="405111" cy="259045"/>
    <xdr:sp macro="" textlink="">
      <xdr:nvSpPr>
        <xdr:cNvPr id="777" name="n_3mainValue【消防施設】&#10;有形固定資産減価償却率">
          <a:extLst>
            <a:ext uri="{FF2B5EF4-FFF2-40B4-BE49-F238E27FC236}">
              <a16:creationId xmlns:a16="http://schemas.microsoft.com/office/drawing/2014/main" id="{D79BB896-7278-4041-944B-1CAD79FDC10D}"/>
            </a:ext>
          </a:extLst>
        </xdr:cNvPr>
        <xdr:cNvSpPr txBox="1"/>
      </xdr:nvSpPr>
      <xdr:spPr>
        <a:xfrm>
          <a:off x="13500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95266</xdr:rowOff>
    </xdr:from>
    <xdr:ext cx="405111" cy="259045"/>
    <xdr:sp macro="" textlink="">
      <xdr:nvSpPr>
        <xdr:cNvPr id="778" name="n_4mainValue【消防施設】&#10;有形固定資産減価償却率">
          <a:extLst>
            <a:ext uri="{FF2B5EF4-FFF2-40B4-BE49-F238E27FC236}">
              <a16:creationId xmlns:a16="http://schemas.microsoft.com/office/drawing/2014/main" id="{694761E3-4895-4457-8D6B-0366698704EE}"/>
            </a:ext>
          </a:extLst>
        </xdr:cNvPr>
        <xdr:cNvSpPr txBox="1"/>
      </xdr:nvSpPr>
      <xdr:spPr>
        <a:xfrm>
          <a:off x="12611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F1EF25C-84C7-48E3-8D65-FE5574C4A7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FD2D7FDB-3C94-4646-82E9-5310483AA7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9A24B97-C426-47EA-BF05-0E3BECFDDE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997E0FE7-2C32-4676-9CF5-40D30FE12B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5032B845-65CA-4883-8C16-F809E30810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6B169381-1679-4EC8-9179-0F9CC60393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3FD5B28-DF5A-4A6A-AFF6-6CA65060FC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CBC34EEB-A35A-4C2A-944A-50FB25D72F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5B1AA4BF-6D3A-40E3-92C8-509CA267F55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D72BFECD-AC06-4D47-AF10-F1A7724016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4E10A8F8-5643-4A75-9406-6425A6D4301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1C7C988D-81BD-4CCD-A192-D9E8D42923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61A8DF66-CA64-4790-9F57-7D950A0931D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1BC33BAB-5FAC-4A83-BDA4-5AD37788C3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8120BCCF-7175-416D-B91A-553D341BDC2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84A295C8-182C-4C64-BFD3-8963A17CD17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B0F6657E-29F0-44D7-ACA6-EBAA77D86BC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94CF178C-9F21-446D-87A8-3E085ABD63E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36BB1E12-670B-4E48-9F82-180647F58E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D9E01D1E-3DF4-4613-8B41-87DDA15F491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2B5D770D-26C2-44D6-B357-CC5FBF118C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ED6CB2FB-B0BE-415F-9CD2-E7D09D15E94F}"/>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19B7B1FD-8CB7-455F-89CE-C6FBD08DD304}"/>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981DE6A0-8851-4143-974C-84A4728B7365}"/>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59614F61-4346-460E-B1EE-2E6F424F7CEC}"/>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172A1C0A-6B53-45A2-B78D-2443CEC7897F}"/>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5" name="【消防施設】&#10;一人当たり面積平均値テキスト">
          <a:extLst>
            <a:ext uri="{FF2B5EF4-FFF2-40B4-BE49-F238E27FC236}">
              <a16:creationId xmlns:a16="http://schemas.microsoft.com/office/drawing/2014/main" id="{8D1B1CA4-8FAD-4356-A0B3-E6BFC564953F}"/>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E4C71421-99F9-489A-A21D-B9FFDA72F493}"/>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FFC84870-9C4D-401D-88F1-4B1C00258DDA}"/>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835F79A3-6479-435B-B6FA-72A817D7376F}"/>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37050527-E2CA-4FFD-8BAD-8C948B0F0D6A}"/>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78B56EBA-8510-493E-9599-5918F04756DC}"/>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61E0A06-376A-4F5A-8B22-1012E65C9F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BCF85B8-A976-4367-B2F9-6B85A9807C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D2D145E-14D3-481B-BA56-EC50A57D25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FC8D748-D701-4B03-A6AD-B06ABCF165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CA008BE-2910-4590-A7F8-A008EBD1DD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16" name="楕円 815">
          <a:extLst>
            <a:ext uri="{FF2B5EF4-FFF2-40B4-BE49-F238E27FC236}">
              <a16:creationId xmlns:a16="http://schemas.microsoft.com/office/drawing/2014/main" id="{3946F262-79FB-4609-87CC-FA479554DB16}"/>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165116</xdr:rowOff>
    </xdr:from>
    <xdr:ext cx="469744" cy="259045"/>
    <xdr:sp macro="" textlink="">
      <xdr:nvSpPr>
        <xdr:cNvPr id="817" name="【消防施設】&#10;一人当たり面積該当値テキスト">
          <a:extLst>
            <a:ext uri="{FF2B5EF4-FFF2-40B4-BE49-F238E27FC236}">
              <a16:creationId xmlns:a16="http://schemas.microsoft.com/office/drawing/2014/main" id="{C444F853-EEB7-483A-A58C-8B7098F6488E}"/>
            </a:ext>
          </a:extLst>
        </xdr:cNvPr>
        <xdr:cNvSpPr txBox="1"/>
      </xdr:nvSpPr>
      <xdr:spPr>
        <a:xfrm>
          <a:off x="22199600"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18" name="楕円 817">
          <a:extLst>
            <a:ext uri="{FF2B5EF4-FFF2-40B4-BE49-F238E27FC236}">
              <a16:creationId xmlns:a16="http://schemas.microsoft.com/office/drawing/2014/main" id="{6CF3A239-BCF9-4760-9C88-C72F66DBE2E2}"/>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819" name="直線コネクタ 818">
          <a:extLst>
            <a:ext uri="{FF2B5EF4-FFF2-40B4-BE49-F238E27FC236}">
              <a16:creationId xmlns:a16="http://schemas.microsoft.com/office/drawing/2014/main" id="{82252B72-EFEB-4BB3-9B10-BF2F8F89496A}"/>
            </a:ext>
          </a:extLst>
        </xdr:cNvPr>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820" name="楕円 819">
          <a:extLst>
            <a:ext uri="{FF2B5EF4-FFF2-40B4-BE49-F238E27FC236}">
              <a16:creationId xmlns:a16="http://schemas.microsoft.com/office/drawing/2014/main" id="{7E195A59-3345-41B4-93A9-1082E3BD3A4D}"/>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821" name="直線コネクタ 820">
          <a:extLst>
            <a:ext uri="{FF2B5EF4-FFF2-40B4-BE49-F238E27FC236}">
              <a16:creationId xmlns:a16="http://schemas.microsoft.com/office/drawing/2014/main" id="{87086869-B8DC-4939-B422-8B5382C78B0B}"/>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22" name="楕円 821">
          <a:extLst>
            <a:ext uri="{FF2B5EF4-FFF2-40B4-BE49-F238E27FC236}">
              <a16:creationId xmlns:a16="http://schemas.microsoft.com/office/drawing/2014/main" id="{10FDCC1B-12CA-4766-B902-676691F4DEC6}"/>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147828</xdr:rowOff>
    </xdr:to>
    <xdr:cxnSp macro="">
      <xdr:nvCxnSpPr>
        <xdr:cNvPr id="823" name="直線コネクタ 822">
          <a:extLst>
            <a:ext uri="{FF2B5EF4-FFF2-40B4-BE49-F238E27FC236}">
              <a16:creationId xmlns:a16="http://schemas.microsoft.com/office/drawing/2014/main" id="{EE9EE160-477B-471D-8B73-4AEDC3C0AF60}"/>
            </a:ext>
          </a:extLst>
        </xdr:cNvPr>
        <xdr:cNvCxnSpPr/>
      </xdr:nvCxnSpPr>
      <xdr:spPr>
        <a:xfrm flipV="1">
          <a:off x="19545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a:extLst>
            <a:ext uri="{FF2B5EF4-FFF2-40B4-BE49-F238E27FC236}">
              <a16:creationId xmlns:a16="http://schemas.microsoft.com/office/drawing/2014/main" id="{88C494C4-DD6F-43D7-B039-A8E779697AE6}"/>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825" name="直線コネクタ 824">
          <a:extLst>
            <a:ext uri="{FF2B5EF4-FFF2-40B4-BE49-F238E27FC236}">
              <a16:creationId xmlns:a16="http://schemas.microsoft.com/office/drawing/2014/main" id="{228D106D-AD03-47FD-BE9C-B8944839361C}"/>
            </a:ext>
          </a:extLst>
        </xdr:cNvPr>
        <xdr:cNvCxnSpPr/>
      </xdr:nvCxnSpPr>
      <xdr:spPr>
        <a:xfrm flipV="1">
          <a:off x="18656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6" name="n_1aveValue【消防施設】&#10;一人当たり面積">
          <a:extLst>
            <a:ext uri="{FF2B5EF4-FFF2-40B4-BE49-F238E27FC236}">
              <a16:creationId xmlns:a16="http://schemas.microsoft.com/office/drawing/2014/main" id="{B617FD89-BEC5-4948-8F85-4622A3208D39}"/>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27" name="n_2aveValue【消防施設】&#10;一人当たり面積">
          <a:extLst>
            <a:ext uri="{FF2B5EF4-FFF2-40B4-BE49-F238E27FC236}">
              <a16:creationId xmlns:a16="http://schemas.microsoft.com/office/drawing/2014/main" id="{D3A5220D-A81A-482B-B65C-9EA66CE2437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a:extLst>
            <a:ext uri="{FF2B5EF4-FFF2-40B4-BE49-F238E27FC236}">
              <a16:creationId xmlns:a16="http://schemas.microsoft.com/office/drawing/2014/main" id="{782304FC-3AD0-46D5-913B-7093031BE71F}"/>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a:extLst>
            <a:ext uri="{FF2B5EF4-FFF2-40B4-BE49-F238E27FC236}">
              <a16:creationId xmlns:a16="http://schemas.microsoft.com/office/drawing/2014/main" id="{190AE17E-1E25-4300-974E-E742AC9AC090}"/>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30" name="n_1mainValue【消防施設】&#10;一人当たり面積">
          <a:extLst>
            <a:ext uri="{FF2B5EF4-FFF2-40B4-BE49-F238E27FC236}">
              <a16:creationId xmlns:a16="http://schemas.microsoft.com/office/drawing/2014/main" id="{269486FF-715F-424E-9D06-D888EF2398D6}"/>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831" name="n_2mainValue【消防施設】&#10;一人当たり面積">
          <a:extLst>
            <a:ext uri="{FF2B5EF4-FFF2-40B4-BE49-F238E27FC236}">
              <a16:creationId xmlns:a16="http://schemas.microsoft.com/office/drawing/2014/main" id="{4F441710-4A38-4EA6-9BB7-7DE057171BF9}"/>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32" name="n_3mainValue【消防施設】&#10;一人当たり面積">
          <a:extLst>
            <a:ext uri="{FF2B5EF4-FFF2-40B4-BE49-F238E27FC236}">
              <a16:creationId xmlns:a16="http://schemas.microsoft.com/office/drawing/2014/main" id="{72094398-B6D5-4F7B-9E37-907927714EC3}"/>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3" name="n_4mainValue【消防施設】&#10;一人当たり面積">
          <a:extLst>
            <a:ext uri="{FF2B5EF4-FFF2-40B4-BE49-F238E27FC236}">
              <a16:creationId xmlns:a16="http://schemas.microsoft.com/office/drawing/2014/main" id="{85483C83-667A-4DD2-8931-8601B6C2289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52681206-276C-4BF4-BA68-ED30CC2C9B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859B3802-76FF-4792-9D7B-5431727AA1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416234D1-3B17-4109-8D94-9C0F9A1A83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37562251-5BF9-4028-8712-9426DB0BDA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B40069D1-2AE0-4292-A266-59EA1ED62E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C9D03F2E-67D6-4AAA-9F98-C6E9D33323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94003EEE-2429-432A-8DAF-585420A66E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B088BBAC-FE9A-4A97-9239-803F156687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83740FFF-A180-45AE-9145-DEF229ABF9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BD608A4C-ACC9-425C-BD12-DAF90D5F3D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63623255-D35A-4E39-B77A-3E5C7A27C6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DB2723CF-2E43-4916-815B-82293C4CC3B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a:extLst>
            <a:ext uri="{FF2B5EF4-FFF2-40B4-BE49-F238E27FC236}">
              <a16:creationId xmlns:a16="http://schemas.microsoft.com/office/drawing/2014/main" id="{2FFB77D3-21B5-44EA-AC51-162F891D583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FD3925A9-14C4-425F-9EF6-AD384BE8DF5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21A45170-0FC0-4BF3-9282-47CDBC87206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21ED251E-6416-40BE-87C9-F96F93FC073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B78451A5-5AB0-445B-909A-09616C523B5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9ECB33DC-E67C-49CA-BEEA-478E285D6B7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67B30E24-E05C-4F6C-BD86-B67B11FFF5D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22C4128-97C7-4B34-BE4E-920586D431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62A10442-4741-46A1-A227-C46E2264A3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2B02FFA1-D6B6-41C2-AFD1-79DE8C106D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6" name="直線コネクタ 855">
          <a:extLst>
            <a:ext uri="{FF2B5EF4-FFF2-40B4-BE49-F238E27FC236}">
              <a16:creationId xmlns:a16="http://schemas.microsoft.com/office/drawing/2014/main" id="{A22E4521-F1B2-4B0D-B7A2-DFA9AC911C38}"/>
            </a:ext>
          </a:extLst>
        </xdr:cNvPr>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7" name="【庁舎】&#10;有形固定資産減価償却率最小値テキスト">
          <a:extLst>
            <a:ext uri="{FF2B5EF4-FFF2-40B4-BE49-F238E27FC236}">
              <a16:creationId xmlns:a16="http://schemas.microsoft.com/office/drawing/2014/main" id="{203D90DA-D3F7-42C6-AB06-079B308B6471}"/>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8" name="直線コネクタ 857">
          <a:extLst>
            <a:ext uri="{FF2B5EF4-FFF2-40B4-BE49-F238E27FC236}">
              <a16:creationId xmlns:a16="http://schemas.microsoft.com/office/drawing/2014/main" id="{87B63A9E-964F-4624-89C9-120A91342224}"/>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59" name="【庁舎】&#10;有形固定資産減価償却率最大値テキスト">
          <a:extLst>
            <a:ext uri="{FF2B5EF4-FFF2-40B4-BE49-F238E27FC236}">
              <a16:creationId xmlns:a16="http://schemas.microsoft.com/office/drawing/2014/main" id="{375A65A2-F31A-43DE-BC0F-A87EB5345A0F}"/>
            </a:ext>
          </a:extLst>
        </xdr:cNvPr>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0" name="直線コネクタ 859">
          <a:extLst>
            <a:ext uri="{FF2B5EF4-FFF2-40B4-BE49-F238E27FC236}">
              <a16:creationId xmlns:a16="http://schemas.microsoft.com/office/drawing/2014/main" id="{B02B0FB8-9E8A-44F2-9693-CCF5B6DFD882}"/>
            </a:ext>
          </a:extLst>
        </xdr:cNvPr>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861" name="【庁舎】&#10;有形固定資産減価償却率平均値テキスト">
          <a:extLst>
            <a:ext uri="{FF2B5EF4-FFF2-40B4-BE49-F238E27FC236}">
              <a16:creationId xmlns:a16="http://schemas.microsoft.com/office/drawing/2014/main" id="{3BA7AAA4-02A9-4CBE-B69F-45A135904851}"/>
            </a:ext>
          </a:extLst>
        </xdr:cNvPr>
        <xdr:cNvSpPr txBox="1"/>
      </xdr:nvSpPr>
      <xdr:spPr>
        <a:xfrm>
          <a:off x="16357600" y="1758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2" name="フローチャート: 判断 861">
          <a:extLst>
            <a:ext uri="{FF2B5EF4-FFF2-40B4-BE49-F238E27FC236}">
              <a16:creationId xmlns:a16="http://schemas.microsoft.com/office/drawing/2014/main" id="{8C0D06EB-F5A0-4E7F-859D-6E6F80A302BC}"/>
            </a:ext>
          </a:extLst>
        </xdr:cNvPr>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3" name="フローチャート: 判断 862">
          <a:extLst>
            <a:ext uri="{FF2B5EF4-FFF2-40B4-BE49-F238E27FC236}">
              <a16:creationId xmlns:a16="http://schemas.microsoft.com/office/drawing/2014/main" id="{E51E2ADD-7D0A-422F-BE7E-55F0BC4C9DF6}"/>
            </a:ext>
          </a:extLst>
        </xdr:cNvPr>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a:extLst>
            <a:ext uri="{FF2B5EF4-FFF2-40B4-BE49-F238E27FC236}">
              <a16:creationId xmlns:a16="http://schemas.microsoft.com/office/drawing/2014/main" id="{FB1DE127-D54D-4F8F-ADD1-7F6741DA7C53}"/>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5" name="フローチャート: 判断 864">
          <a:extLst>
            <a:ext uri="{FF2B5EF4-FFF2-40B4-BE49-F238E27FC236}">
              <a16:creationId xmlns:a16="http://schemas.microsoft.com/office/drawing/2014/main" id="{9233E185-36BB-4500-83C0-0BDA4FAD593D}"/>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6" name="フローチャート: 判断 865">
          <a:extLst>
            <a:ext uri="{FF2B5EF4-FFF2-40B4-BE49-F238E27FC236}">
              <a16:creationId xmlns:a16="http://schemas.microsoft.com/office/drawing/2014/main" id="{877DCEDD-034C-4BA5-A1E5-07EDEBA5E260}"/>
            </a:ext>
          </a:extLst>
        </xdr:cNvPr>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019D482-42C0-455A-83E7-5B8673DBDE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776DBCE-BF22-4B69-95A9-821272F06F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DB09BE8-B8B3-4B06-802A-C68A623481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4C18357-A28A-4C4B-A66B-6FB31AC300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D36282E-4F0F-4702-A3C9-C8A1219ABF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xdr:rowOff>
    </xdr:from>
    <xdr:to>
      <xdr:col>85</xdr:col>
      <xdr:colOff>177800</xdr:colOff>
      <xdr:row>100</xdr:row>
      <xdr:rowOff>101854</xdr:rowOff>
    </xdr:to>
    <xdr:sp macro="" textlink="">
      <xdr:nvSpPr>
        <xdr:cNvPr id="872" name="楕円 871">
          <a:extLst>
            <a:ext uri="{FF2B5EF4-FFF2-40B4-BE49-F238E27FC236}">
              <a16:creationId xmlns:a16="http://schemas.microsoft.com/office/drawing/2014/main" id="{8F5B8FFC-86C4-484E-8B26-58A56C725362}"/>
            </a:ext>
          </a:extLst>
        </xdr:cNvPr>
        <xdr:cNvSpPr/>
      </xdr:nvSpPr>
      <xdr:spPr>
        <a:xfrm>
          <a:off x="16268700" y="171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111015</xdr:rowOff>
    </xdr:from>
    <xdr:ext cx="405111" cy="259045"/>
    <xdr:sp macro="" textlink="">
      <xdr:nvSpPr>
        <xdr:cNvPr id="873" name="【庁舎】&#10;有形固定資産減価償却率該当値テキスト">
          <a:extLst>
            <a:ext uri="{FF2B5EF4-FFF2-40B4-BE49-F238E27FC236}">
              <a16:creationId xmlns:a16="http://schemas.microsoft.com/office/drawing/2014/main" id="{DAC2AB84-33FC-4F63-8370-C97744C00F29}"/>
            </a:ext>
          </a:extLst>
        </xdr:cNvPr>
        <xdr:cNvSpPr txBox="1"/>
      </xdr:nvSpPr>
      <xdr:spPr>
        <a:xfrm>
          <a:off x="16357600" y="1708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91694</xdr:rowOff>
    </xdr:from>
    <xdr:to>
      <xdr:col>81</xdr:col>
      <xdr:colOff>101600</xdr:colOff>
      <xdr:row>100</xdr:row>
      <xdr:rowOff>21844</xdr:rowOff>
    </xdr:to>
    <xdr:sp macro="" textlink="">
      <xdr:nvSpPr>
        <xdr:cNvPr id="874" name="楕円 873">
          <a:extLst>
            <a:ext uri="{FF2B5EF4-FFF2-40B4-BE49-F238E27FC236}">
              <a16:creationId xmlns:a16="http://schemas.microsoft.com/office/drawing/2014/main" id="{DAE68C76-5FC7-416E-A109-CC610F170E56}"/>
            </a:ext>
          </a:extLst>
        </xdr:cNvPr>
        <xdr:cNvSpPr/>
      </xdr:nvSpPr>
      <xdr:spPr>
        <a:xfrm>
          <a:off x="154305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142494</xdr:rowOff>
    </xdr:from>
    <xdr:to>
      <xdr:col>85</xdr:col>
      <xdr:colOff>127000</xdr:colOff>
      <xdr:row>100</xdr:row>
      <xdr:rowOff>51054</xdr:rowOff>
    </xdr:to>
    <xdr:cxnSp macro="">
      <xdr:nvCxnSpPr>
        <xdr:cNvPr id="875" name="直線コネクタ 874">
          <a:extLst>
            <a:ext uri="{FF2B5EF4-FFF2-40B4-BE49-F238E27FC236}">
              <a16:creationId xmlns:a16="http://schemas.microsoft.com/office/drawing/2014/main" id="{5E171162-68FA-4E8D-879C-583F6F646513}"/>
            </a:ext>
          </a:extLst>
        </xdr:cNvPr>
        <xdr:cNvCxnSpPr/>
      </xdr:nvCxnSpPr>
      <xdr:spPr>
        <a:xfrm>
          <a:off x="15481300" y="1711604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157987</xdr:rowOff>
    </xdr:from>
    <xdr:to>
      <xdr:col>76</xdr:col>
      <xdr:colOff>165100</xdr:colOff>
      <xdr:row>101</xdr:row>
      <xdr:rowOff>88137</xdr:rowOff>
    </xdr:to>
    <xdr:sp macro="" textlink="">
      <xdr:nvSpPr>
        <xdr:cNvPr id="876" name="楕円 875">
          <a:extLst>
            <a:ext uri="{FF2B5EF4-FFF2-40B4-BE49-F238E27FC236}">
              <a16:creationId xmlns:a16="http://schemas.microsoft.com/office/drawing/2014/main" id="{749F9D53-A18D-43CC-BD68-67E7B1D966E6}"/>
            </a:ext>
          </a:extLst>
        </xdr:cNvPr>
        <xdr:cNvSpPr/>
      </xdr:nvSpPr>
      <xdr:spPr>
        <a:xfrm>
          <a:off x="14541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142494</xdr:rowOff>
    </xdr:from>
    <xdr:to>
      <xdr:col>81</xdr:col>
      <xdr:colOff>50800</xdr:colOff>
      <xdr:row>101</xdr:row>
      <xdr:rowOff>37337</xdr:rowOff>
    </xdr:to>
    <xdr:cxnSp macro="">
      <xdr:nvCxnSpPr>
        <xdr:cNvPr id="877" name="直線コネクタ 876">
          <a:extLst>
            <a:ext uri="{FF2B5EF4-FFF2-40B4-BE49-F238E27FC236}">
              <a16:creationId xmlns:a16="http://schemas.microsoft.com/office/drawing/2014/main" id="{2920A49F-09D6-4AC3-BA0D-E8A3F4AA38FF}"/>
            </a:ext>
          </a:extLst>
        </xdr:cNvPr>
        <xdr:cNvCxnSpPr/>
      </xdr:nvCxnSpPr>
      <xdr:spPr>
        <a:xfrm flipV="1">
          <a:off x="14592300" y="17116044"/>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78" name="楕円 877">
          <a:extLst>
            <a:ext uri="{FF2B5EF4-FFF2-40B4-BE49-F238E27FC236}">
              <a16:creationId xmlns:a16="http://schemas.microsoft.com/office/drawing/2014/main" id="{9BF34C52-2CB5-4A98-8278-B378F0D69D8B}"/>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37337</xdr:rowOff>
    </xdr:from>
    <xdr:to>
      <xdr:col>76</xdr:col>
      <xdr:colOff>114300</xdr:colOff>
      <xdr:row>107</xdr:row>
      <xdr:rowOff>87630</xdr:rowOff>
    </xdr:to>
    <xdr:cxnSp macro="">
      <xdr:nvCxnSpPr>
        <xdr:cNvPr id="879" name="直線コネクタ 878">
          <a:extLst>
            <a:ext uri="{FF2B5EF4-FFF2-40B4-BE49-F238E27FC236}">
              <a16:creationId xmlns:a16="http://schemas.microsoft.com/office/drawing/2014/main" id="{4F5A297F-E91E-46C6-91C0-FDAF7C074280}"/>
            </a:ext>
          </a:extLst>
        </xdr:cNvPr>
        <xdr:cNvCxnSpPr/>
      </xdr:nvCxnSpPr>
      <xdr:spPr>
        <a:xfrm flipV="1">
          <a:off x="13703300" y="17353787"/>
          <a:ext cx="889000" cy="10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16256</xdr:rowOff>
    </xdr:from>
    <xdr:to>
      <xdr:col>67</xdr:col>
      <xdr:colOff>101600</xdr:colOff>
      <xdr:row>107</xdr:row>
      <xdr:rowOff>117856</xdr:rowOff>
    </xdr:to>
    <xdr:sp macro="" textlink="">
      <xdr:nvSpPr>
        <xdr:cNvPr id="880" name="楕円 879">
          <a:extLst>
            <a:ext uri="{FF2B5EF4-FFF2-40B4-BE49-F238E27FC236}">
              <a16:creationId xmlns:a16="http://schemas.microsoft.com/office/drawing/2014/main" id="{D72888A7-D5A9-4767-B631-9F2FDC2FA358}"/>
            </a:ext>
          </a:extLst>
        </xdr:cNvPr>
        <xdr:cNvSpPr/>
      </xdr:nvSpPr>
      <xdr:spPr>
        <a:xfrm>
          <a:off x="12763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67056</xdr:rowOff>
    </xdr:from>
    <xdr:to>
      <xdr:col>71</xdr:col>
      <xdr:colOff>177800</xdr:colOff>
      <xdr:row>107</xdr:row>
      <xdr:rowOff>87630</xdr:rowOff>
    </xdr:to>
    <xdr:cxnSp macro="">
      <xdr:nvCxnSpPr>
        <xdr:cNvPr id="881" name="直線コネクタ 880">
          <a:extLst>
            <a:ext uri="{FF2B5EF4-FFF2-40B4-BE49-F238E27FC236}">
              <a16:creationId xmlns:a16="http://schemas.microsoft.com/office/drawing/2014/main" id="{A84F5DBD-D11E-4893-87F7-4EFC95FF55C8}"/>
            </a:ext>
          </a:extLst>
        </xdr:cNvPr>
        <xdr:cNvCxnSpPr/>
      </xdr:nvCxnSpPr>
      <xdr:spPr>
        <a:xfrm>
          <a:off x="12814300" y="184122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882" name="n_1aveValue【庁舎】&#10;有形固定資産減価償却率">
          <a:extLst>
            <a:ext uri="{FF2B5EF4-FFF2-40B4-BE49-F238E27FC236}">
              <a16:creationId xmlns:a16="http://schemas.microsoft.com/office/drawing/2014/main" id="{0BADD033-FD08-4BAC-8F11-12145EC00FC9}"/>
            </a:ext>
          </a:extLst>
        </xdr:cNvPr>
        <xdr:cNvSpPr txBox="1"/>
      </xdr:nvSpPr>
      <xdr:spPr>
        <a:xfrm>
          <a:off x="152660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3" name="n_2aveValue【庁舎】&#10;有形固定資産減価償却率">
          <a:extLst>
            <a:ext uri="{FF2B5EF4-FFF2-40B4-BE49-F238E27FC236}">
              <a16:creationId xmlns:a16="http://schemas.microsoft.com/office/drawing/2014/main" id="{99CE901A-7C77-4DC7-BC18-B86113235306}"/>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884" name="n_3aveValue【庁舎】&#10;有形固定資産減価償却率">
          <a:extLst>
            <a:ext uri="{FF2B5EF4-FFF2-40B4-BE49-F238E27FC236}">
              <a16:creationId xmlns:a16="http://schemas.microsoft.com/office/drawing/2014/main" id="{C7CED794-6D7C-42D6-B14D-E6D14BDC7042}"/>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885" name="n_4aveValue【庁舎】&#10;有形固定資産減価償却率">
          <a:extLst>
            <a:ext uri="{FF2B5EF4-FFF2-40B4-BE49-F238E27FC236}">
              <a16:creationId xmlns:a16="http://schemas.microsoft.com/office/drawing/2014/main" id="{60F6167C-BBF8-47FD-8E95-6F511FE17E61}"/>
            </a:ext>
          </a:extLst>
        </xdr:cNvPr>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38371</xdr:rowOff>
    </xdr:from>
    <xdr:ext cx="405111" cy="259045"/>
    <xdr:sp macro="" textlink="">
      <xdr:nvSpPr>
        <xdr:cNvPr id="886" name="n_1mainValue【庁舎】&#10;有形固定資産減価償却率">
          <a:extLst>
            <a:ext uri="{FF2B5EF4-FFF2-40B4-BE49-F238E27FC236}">
              <a16:creationId xmlns:a16="http://schemas.microsoft.com/office/drawing/2014/main" id="{C8AB765F-677B-4A03-B6F9-1486286C81D1}"/>
            </a:ext>
          </a:extLst>
        </xdr:cNvPr>
        <xdr:cNvSpPr txBox="1"/>
      </xdr:nvSpPr>
      <xdr:spPr>
        <a:xfrm>
          <a:off x="15266044" y="1684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104664</xdr:rowOff>
    </xdr:from>
    <xdr:ext cx="405111" cy="259045"/>
    <xdr:sp macro="" textlink="">
      <xdr:nvSpPr>
        <xdr:cNvPr id="887" name="n_2mainValue【庁舎】&#10;有形固定資産減価償却率">
          <a:extLst>
            <a:ext uri="{FF2B5EF4-FFF2-40B4-BE49-F238E27FC236}">
              <a16:creationId xmlns:a16="http://schemas.microsoft.com/office/drawing/2014/main" id="{8873B841-55BE-4512-BE2C-6D66D353AB4C}"/>
            </a:ext>
          </a:extLst>
        </xdr:cNvPr>
        <xdr:cNvSpPr txBox="1"/>
      </xdr:nvSpPr>
      <xdr:spPr>
        <a:xfrm>
          <a:off x="143897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88" name="n_3mainValue【庁舎】&#10;有形固定資産減価償却率">
          <a:extLst>
            <a:ext uri="{FF2B5EF4-FFF2-40B4-BE49-F238E27FC236}">
              <a16:creationId xmlns:a16="http://schemas.microsoft.com/office/drawing/2014/main" id="{9A9BC8E6-5285-4E4E-AD45-EE47D787D7B0}"/>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108983</xdr:rowOff>
    </xdr:from>
    <xdr:ext cx="405111" cy="259045"/>
    <xdr:sp macro="" textlink="">
      <xdr:nvSpPr>
        <xdr:cNvPr id="889" name="n_4mainValue【庁舎】&#10;有形固定資産減価償却率">
          <a:extLst>
            <a:ext uri="{FF2B5EF4-FFF2-40B4-BE49-F238E27FC236}">
              <a16:creationId xmlns:a16="http://schemas.microsoft.com/office/drawing/2014/main" id="{8AC3E671-0068-44CC-BE03-60E89E3A8D70}"/>
            </a:ext>
          </a:extLst>
        </xdr:cNvPr>
        <xdr:cNvSpPr txBox="1"/>
      </xdr:nvSpPr>
      <xdr:spPr>
        <a:xfrm>
          <a:off x="12611744"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AF5123EB-531F-4310-A375-19B4CDA95F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2A33950F-1F89-40D1-868C-96ABEB21A8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1C81294D-3016-4FAC-AB3E-A786549EA2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BAD352EF-4086-4AEF-9CF4-ADBBC9854A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EF831BC8-C909-4FAD-8D5D-44D386CD0B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957AAB59-3A57-4E5D-A001-61FE4AD949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D61A2AC6-4392-4904-AB4F-6E7B540C74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59B1663E-DB4A-4E7D-943B-0B451038E1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47BB685C-BE0D-4529-86AC-E2D592CEB6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443ED17B-980D-4FBF-990A-001B8BBCF4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9620F5C4-8BC0-468B-8762-BDFFA126764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ED26A18E-C915-46F1-9A84-B146923C83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7760FE34-67BA-4993-854C-66BC69E0AB1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0DC92E24-F6A6-400E-9C45-AC85E3C389F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B1EB63B1-6B49-4C70-BE41-C6F45F3724C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966AD8C8-FB52-4356-B144-5224262C206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E80E2606-0771-493E-B3C2-EB47FDEFF3A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64D33EC2-DFD9-4257-87D3-A7BB45B9C3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C78CC8E8-5138-4363-A7A0-EE2F26F3D6A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DC06F7E9-437A-4B17-93FA-23D0C8FA01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8ADA88A3-4171-421C-AA99-CE39D55A88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CE5CAEF7-258E-43EF-9BB2-BE2EC9BE6A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2" name="直線コネクタ 911">
          <a:extLst>
            <a:ext uri="{FF2B5EF4-FFF2-40B4-BE49-F238E27FC236}">
              <a16:creationId xmlns:a16="http://schemas.microsoft.com/office/drawing/2014/main" id="{DDF22ACE-4AC9-491A-AC14-CAF050B97355}"/>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3" name="【庁舎】&#10;一人当たり面積最小値テキスト">
          <a:extLst>
            <a:ext uri="{FF2B5EF4-FFF2-40B4-BE49-F238E27FC236}">
              <a16:creationId xmlns:a16="http://schemas.microsoft.com/office/drawing/2014/main" id="{5F645C14-45AB-408D-922E-A10F72D6CF96}"/>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4" name="直線コネクタ 913">
          <a:extLst>
            <a:ext uri="{FF2B5EF4-FFF2-40B4-BE49-F238E27FC236}">
              <a16:creationId xmlns:a16="http://schemas.microsoft.com/office/drawing/2014/main" id="{627E4808-B077-4B9B-ABB8-EC969B67A741}"/>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5" name="【庁舎】&#10;一人当たり面積最大値テキスト">
          <a:extLst>
            <a:ext uri="{FF2B5EF4-FFF2-40B4-BE49-F238E27FC236}">
              <a16:creationId xmlns:a16="http://schemas.microsoft.com/office/drawing/2014/main" id="{FB6F463E-B21A-4385-9D08-6DD19453F0E6}"/>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6" name="直線コネクタ 915">
          <a:extLst>
            <a:ext uri="{FF2B5EF4-FFF2-40B4-BE49-F238E27FC236}">
              <a16:creationId xmlns:a16="http://schemas.microsoft.com/office/drawing/2014/main" id="{6F73F433-EAFA-41DB-8A71-D92FBCBB13C6}"/>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17" name="【庁舎】&#10;一人当たり面積平均値テキスト">
          <a:extLst>
            <a:ext uri="{FF2B5EF4-FFF2-40B4-BE49-F238E27FC236}">
              <a16:creationId xmlns:a16="http://schemas.microsoft.com/office/drawing/2014/main" id="{C862A9ED-12CA-4000-95DA-11502DA7C5E0}"/>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a:extLst>
            <a:ext uri="{FF2B5EF4-FFF2-40B4-BE49-F238E27FC236}">
              <a16:creationId xmlns:a16="http://schemas.microsoft.com/office/drawing/2014/main" id="{1922B65E-85CA-4D7F-B31C-C2E69C8AD7BB}"/>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19" name="フローチャート: 判断 918">
          <a:extLst>
            <a:ext uri="{FF2B5EF4-FFF2-40B4-BE49-F238E27FC236}">
              <a16:creationId xmlns:a16="http://schemas.microsoft.com/office/drawing/2014/main" id="{81A39CC8-21DC-413C-9A42-D306BD7FC426}"/>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0" name="フローチャート: 判断 919">
          <a:extLst>
            <a:ext uri="{FF2B5EF4-FFF2-40B4-BE49-F238E27FC236}">
              <a16:creationId xmlns:a16="http://schemas.microsoft.com/office/drawing/2014/main" id="{ADEF20EB-2478-4B51-9935-D4873F77C6ED}"/>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a:extLst>
            <a:ext uri="{FF2B5EF4-FFF2-40B4-BE49-F238E27FC236}">
              <a16:creationId xmlns:a16="http://schemas.microsoft.com/office/drawing/2014/main" id="{1DAE86C4-C8F4-4138-A4C4-B898E47F2B47}"/>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2" name="フローチャート: 判断 921">
          <a:extLst>
            <a:ext uri="{FF2B5EF4-FFF2-40B4-BE49-F238E27FC236}">
              <a16:creationId xmlns:a16="http://schemas.microsoft.com/office/drawing/2014/main" id="{3D7CB539-E127-4FC7-8D16-85741BAF1968}"/>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C3547D4-E757-4774-9385-241B2437D9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6914791-8B14-441B-95F4-1D3E0F58F6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6EF8534-5C30-4544-9326-E0BF43C64A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6CEF19C-963C-4B94-8C69-E6DCE1634D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10365DE-9B40-4F1E-8F04-B02F85787E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928" name="楕円 927">
          <a:extLst>
            <a:ext uri="{FF2B5EF4-FFF2-40B4-BE49-F238E27FC236}">
              <a16:creationId xmlns:a16="http://schemas.microsoft.com/office/drawing/2014/main" id="{9E9F1CE0-F68E-48DA-8261-A5FA1B3CA3BB}"/>
            </a:ext>
          </a:extLst>
        </xdr:cNvPr>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18559</xdr:rowOff>
    </xdr:from>
    <xdr:ext cx="469744" cy="259045"/>
    <xdr:sp macro="" textlink="">
      <xdr:nvSpPr>
        <xdr:cNvPr id="929" name="【庁舎】&#10;一人当たり面積該当値テキスト">
          <a:extLst>
            <a:ext uri="{FF2B5EF4-FFF2-40B4-BE49-F238E27FC236}">
              <a16:creationId xmlns:a16="http://schemas.microsoft.com/office/drawing/2014/main" id="{605DFF43-A275-4D84-AD73-82CD457B2C06}"/>
            </a:ext>
          </a:extLst>
        </xdr:cNvPr>
        <xdr:cNvSpPr txBox="1"/>
      </xdr:nvSpPr>
      <xdr:spPr>
        <a:xfrm>
          <a:off x="22199600"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30" name="楕円 929">
          <a:extLst>
            <a:ext uri="{FF2B5EF4-FFF2-40B4-BE49-F238E27FC236}">
              <a16:creationId xmlns:a16="http://schemas.microsoft.com/office/drawing/2014/main" id="{EE6AA506-C001-4A22-A16C-E8E1F32C7E49}"/>
            </a:ext>
          </a:extLst>
        </xdr:cNvPr>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55626</xdr:rowOff>
    </xdr:to>
    <xdr:cxnSp macro="">
      <xdr:nvCxnSpPr>
        <xdr:cNvPr id="931" name="直線コネクタ 930">
          <a:extLst>
            <a:ext uri="{FF2B5EF4-FFF2-40B4-BE49-F238E27FC236}">
              <a16:creationId xmlns:a16="http://schemas.microsoft.com/office/drawing/2014/main" id="{9063BFFC-1EAC-4FCE-BF75-9AA4CBA11D80}"/>
            </a:ext>
          </a:extLst>
        </xdr:cNvPr>
        <xdr:cNvCxnSpPr/>
      </xdr:nvCxnSpPr>
      <xdr:spPr>
        <a:xfrm flipV="1">
          <a:off x="21323300" y="1804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32" name="楕円 931">
          <a:extLst>
            <a:ext uri="{FF2B5EF4-FFF2-40B4-BE49-F238E27FC236}">
              <a16:creationId xmlns:a16="http://schemas.microsoft.com/office/drawing/2014/main" id="{1F6B1418-B5E3-4292-A047-4BAA0A4A0AAC}"/>
            </a:ext>
          </a:extLst>
        </xdr:cNvPr>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105</xdr:row>
      <xdr:rowOff>55626</xdr:rowOff>
    </xdr:to>
    <xdr:cxnSp macro="">
      <xdr:nvCxnSpPr>
        <xdr:cNvPr id="933" name="直線コネクタ 932">
          <a:extLst>
            <a:ext uri="{FF2B5EF4-FFF2-40B4-BE49-F238E27FC236}">
              <a16:creationId xmlns:a16="http://schemas.microsoft.com/office/drawing/2014/main" id="{A12AAA19-F48E-4DD6-A3B1-1003EDF98EC9}"/>
            </a:ext>
          </a:extLst>
        </xdr:cNvPr>
        <xdr:cNvCxnSpPr/>
      </xdr:nvCxnSpPr>
      <xdr:spPr>
        <a:xfrm>
          <a:off x="20434300" y="178384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934" name="楕円 933">
          <a:extLst>
            <a:ext uri="{FF2B5EF4-FFF2-40B4-BE49-F238E27FC236}">
              <a16:creationId xmlns:a16="http://schemas.microsoft.com/office/drawing/2014/main" id="{5CA2A7B4-CE9F-4265-93B8-C723BC8DABF7}"/>
            </a:ext>
          </a:extLst>
        </xdr:cNvPr>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107</xdr:row>
      <xdr:rowOff>37337</xdr:rowOff>
    </xdr:to>
    <xdr:cxnSp macro="">
      <xdr:nvCxnSpPr>
        <xdr:cNvPr id="935" name="直線コネクタ 934">
          <a:extLst>
            <a:ext uri="{FF2B5EF4-FFF2-40B4-BE49-F238E27FC236}">
              <a16:creationId xmlns:a16="http://schemas.microsoft.com/office/drawing/2014/main" id="{87681DBF-23B0-46A0-B9E6-2CE786BB7590}"/>
            </a:ext>
          </a:extLst>
        </xdr:cNvPr>
        <xdr:cNvCxnSpPr/>
      </xdr:nvCxnSpPr>
      <xdr:spPr>
        <a:xfrm flipV="1">
          <a:off x="19545300" y="17838420"/>
          <a:ext cx="889000" cy="5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936" name="楕円 935">
          <a:extLst>
            <a:ext uri="{FF2B5EF4-FFF2-40B4-BE49-F238E27FC236}">
              <a16:creationId xmlns:a16="http://schemas.microsoft.com/office/drawing/2014/main" id="{2E12AF08-2763-4943-AC57-BCAB1B59C33F}"/>
            </a:ext>
          </a:extLst>
        </xdr:cNvPr>
        <xdr:cNvSpPr/>
      </xdr:nvSpPr>
      <xdr:spPr>
        <a:xfrm>
          <a:off x="18605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37337</xdr:rowOff>
    </xdr:to>
    <xdr:cxnSp macro="">
      <xdr:nvCxnSpPr>
        <xdr:cNvPr id="937" name="直線コネクタ 936">
          <a:extLst>
            <a:ext uri="{FF2B5EF4-FFF2-40B4-BE49-F238E27FC236}">
              <a16:creationId xmlns:a16="http://schemas.microsoft.com/office/drawing/2014/main" id="{F32088CA-7D1E-4F5B-80A4-2AC729EEF0E1}"/>
            </a:ext>
          </a:extLst>
        </xdr:cNvPr>
        <xdr:cNvCxnSpPr/>
      </xdr:nvCxnSpPr>
      <xdr:spPr>
        <a:xfrm>
          <a:off x="18656300" y="1838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38" name="n_1aveValue【庁舎】&#10;一人当たり面積">
          <a:extLst>
            <a:ext uri="{FF2B5EF4-FFF2-40B4-BE49-F238E27FC236}">
              <a16:creationId xmlns:a16="http://schemas.microsoft.com/office/drawing/2014/main" id="{336F5111-9196-4CB1-97ED-E30F2CEF9FA5}"/>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39" name="n_2aveValue【庁舎】&#10;一人当たり面積">
          <a:extLst>
            <a:ext uri="{FF2B5EF4-FFF2-40B4-BE49-F238E27FC236}">
              <a16:creationId xmlns:a16="http://schemas.microsoft.com/office/drawing/2014/main" id="{09FA83D7-3900-4441-8638-C1ABC7CC61DC}"/>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0" name="n_3aveValue【庁舎】&#10;一人当たり面積">
          <a:extLst>
            <a:ext uri="{FF2B5EF4-FFF2-40B4-BE49-F238E27FC236}">
              <a16:creationId xmlns:a16="http://schemas.microsoft.com/office/drawing/2014/main" id="{2DF9A069-7829-4DE5-9C5B-63E38A984722}"/>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1" name="n_4aveValue【庁舎】&#10;一人当たり面積">
          <a:extLst>
            <a:ext uri="{FF2B5EF4-FFF2-40B4-BE49-F238E27FC236}">
              <a16:creationId xmlns:a16="http://schemas.microsoft.com/office/drawing/2014/main" id="{576AE873-002E-455D-A480-10208EDC5D5D}"/>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122953</xdr:rowOff>
    </xdr:from>
    <xdr:ext cx="469744" cy="259045"/>
    <xdr:sp macro="" textlink="">
      <xdr:nvSpPr>
        <xdr:cNvPr id="942" name="n_1mainValue【庁舎】&#10;一人当たり面積">
          <a:extLst>
            <a:ext uri="{FF2B5EF4-FFF2-40B4-BE49-F238E27FC236}">
              <a16:creationId xmlns:a16="http://schemas.microsoft.com/office/drawing/2014/main" id="{D102D2CE-22B1-4534-855E-7458DFCE4E50}"/>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3" name="n_2mainValue【庁舎】&#10;一人当たり面積">
          <a:extLst>
            <a:ext uri="{FF2B5EF4-FFF2-40B4-BE49-F238E27FC236}">
              <a16:creationId xmlns:a16="http://schemas.microsoft.com/office/drawing/2014/main" id="{45260106-D727-4054-A43D-17D6C953EFE7}"/>
            </a:ext>
          </a:extLst>
        </xdr:cNvPr>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944" name="n_3mainValue【庁舎】&#10;一人当たり面積">
          <a:extLst>
            <a:ext uri="{FF2B5EF4-FFF2-40B4-BE49-F238E27FC236}">
              <a16:creationId xmlns:a16="http://schemas.microsoft.com/office/drawing/2014/main" id="{3CB589EF-19D6-4081-9AAD-668CF222748B}"/>
            </a:ext>
          </a:extLst>
        </xdr:cNvPr>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945" name="n_4mainValue【庁舎】&#10;一人当たり面積">
          <a:extLst>
            <a:ext uri="{FF2B5EF4-FFF2-40B4-BE49-F238E27FC236}">
              <a16:creationId xmlns:a16="http://schemas.microsoft.com/office/drawing/2014/main" id="{709D6BA5-AA3A-4A46-BD02-97A6CC8738AE}"/>
            </a:ext>
          </a:extLst>
        </xdr:cNvPr>
        <xdr:cNvSpPr txBox="1"/>
      </xdr:nvSpPr>
      <xdr:spPr>
        <a:xfrm>
          <a:off x="18421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11575B33-1FFB-4A69-9015-75AA6E0E7F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47C595F-5B30-48F6-9547-D11FD2E910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5A69AA4D-F762-4E01-A171-C9A1569136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図書館については、スイトピアセンター、上石津、墨俣の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館を計上しているが、主となるスイトピアセンターについて耐用年数が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年築）が経過しているため償却率が高い。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同様に、市民会館については、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年築）が経過し、後年に整備したオイルタンク室等の償却を残すのみとなっているため償却率が高い。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庁舎については、新庁舎建設事業により償却率が大幅に減少したが、事業が完了したため、今後は増加に転じると見込まれる。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その他の施設全般においては償却率が高い水準にあるため、法定点検等において施設の状況を適切に把握する中で、計画的な更新等を行い適正管理に努める。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2;&#23646;&#20849;&#26377;/005%20&#27770;&#31639;&#38306;&#20418;/15&#36001;&#25919;&#29366;&#27841;&#36039;&#26009;&#38598;&#65288;&#36001;&#25919;&#29366;&#27841;&#31561;&#19968;&#35239;&#34920;&#65289;/R3&#24180;&#24230;&#27770;&#31639;/02%202&#22238;&#30446;&#65288;9&#26376;&#65289;/04%20&#25552;&#20986;/&#12304;&#36001;&#25919;&#29366;&#27841;&#36039;&#26009;&#38598;&#12305;_212024_&#22823;&#224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5.7</v>
          </cell>
          <cell r="BX51">
            <v>10.3</v>
          </cell>
          <cell r="CF51">
            <v>37</v>
          </cell>
          <cell r="CN51">
            <v>32.5</v>
          </cell>
          <cell r="CV51">
            <v>25</v>
          </cell>
        </row>
        <row r="53">
          <cell r="BP53">
            <v>73.5</v>
          </cell>
          <cell r="BX53">
            <v>74.5</v>
          </cell>
          <cell r="CF53">
            <v>73.2</v>
          </cell>
          <cell r="CN53">
            <v>74</v>
          </cell>
          <cell r="CV53">
            <v>75.099999999999994</v>
          </cell>
        </row>
        <row r="55">
          <cell r="AN55" t="str">
            <v>類似団体内平均値</v>
          </cell>
          <cell r="BP55">
            <v>20.100000000000001</v>
          </cell>
          <cell r="BX55">
            <v>16</v>
          </cell>
          <cell r="CF55">
            <v>18.399999999999999</v>
          </cell>
          <cell r="CN55">
            <v>13.5</v>
          </cell>
          <cell r="CV55">
            <v>1.5</v>
          </cell>
        </row>
        <row r="57">
          <cell r="BP57">
            <v>57.7</v>
          </cell>
          <cell r="BX57">
            <v>58.8</v>
          </cell>
          <cell r="CF57">
            <v>59.8</v>
          </cell>
          <cell r="CN57">
            <v>60.2</v>
          </cell>
          <cell r="CV57">
            <v>58.6</v>
          </cell>
        </row>
        <row r="72">
          <cell r="BP72" t="str">
            <v>H29</v>
          </cell>
          <cell r="BX72" t="str">
            <v>H30</v>
          </cell>
          <cell r="CF72" t="str">
            <v>R01</v>
          </cell>
          <cell r="CN72" t="str">
            <v>R02</v>
          </cell>
          <cell r="CV72" t="str">
            <v>R03</v>
          </cell>
        </row>
        <row r="73">
          <cell r="AN73" t="str">
            <v>当該団体値</v>
          </cell>
          <cell r="BP73">
            <v>5.7</v>
          </cell>
          <cell r="BX73">
            <v>10.3</v>
          </cell>
          <cell r="CF73">
            <v>37</v>
          </cell>
          <cell r="CN73">
            <v>32.5</v>
          </cell>
          <cell r="CV73">
            <v>25</v>
          </cell>
        </row>
        <row r="75">
          <cell r="BP75">
            <v>0.9</v>
          </cell>
          <cell r="BX75">
            <v>0.8</v>
          </cell>
          <cell r="CF75">
            <v>0.9</v>
          </cell>
          <cell r="CN75">
            <v>1.3</v>
          </cell>
          <cell r="CV75">
            <v>1.7</v>
          </cell>
        </row>
        <row r="77">
          <cell r="AN77" t="str">
            <v>類似団体内平均値</v>
          </cell>
          <cell r="BP77">
            <v>20.100000000000001</v>
          </cell>
          <cell r="BX77">
            <v>16</v>
          </cell>
          <cell r="CF77">
            <v>18.399999999999999</v>
          </cell>
          <cell r="CN77">
            <v>13.5</v>
          </cell>
          <cell r="CV77">
            <v>1.5</v>
          </cell>
        </row>
        <row r="79">
          <cell r="BP79">
            <v>5.8</v>
          </cell>
          <cell r="BX79">
            <v>5.3</v>
          </cell>
          <cell r="CF79">
            <v>5</v>
          </cell>
          <cell r="CN79">
            <v>4.3</v>
          </cell>
          <cell r="CV79">
            <v>3.9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70103502</v>
      </c>
      <c r="BO4" s="375"/>
      <c r="BP4" s="375"/>
      <c r="BQ4" s="375"/>
      <c r="BR4" s="375"/>
      <c r="BS4" s="375"/>
      <c r="BT4" s="375"/>
      <c r="BU4" s="376"/>
      <c r="BV4" s="374">
        <v>79960576</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12.5</v>
      </c>
      <c r="CU4" s="381"/>
      <c r="CV4" s="381"/>
      <c r="CW4" s="381"/>
      <c r="CX4" s="381"/>
      <c r="CY4" s="381"/>
      <c r="CZ4" s="381"/>
      <c r="DA4" s="382"/>
      <c r="DB4" s="380">
        <v>6.1</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65001547</v>
      </c>
      <c r="BO5" s="412"/>
      <c r="BP5" s="412"/>
      <c r="BQ5" s="412"/>
      <c r="BR5" s="412"/>
      <c r="BS5" s="412"/>
      <c r="BT5" s="412"/>
      <c r="BU5" s="413"/>
      <c r="BV5" s="411">
        <v>77446374</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82.5</v>
      </c>
      <c r="CU5" s="409"/>
      <c r="CV5" s="409"/>
      <c r="CW5" s="409"/>
      <c r="CX5" s="409"/>
      <c r="CY5" s="409"/>
      <c r="CZ5" s="409"/>
      <c r="DA5" s="410"/>
      <c r="DB5" s="408">
        <v>90</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5101955</v>
      </c>
      <c r="BO6" s="412"/>
      <c r="BP6" s="412"/>
      <c r="BQ6" s="412"/>
      <c r="BR6" s="412"/>
      <c r="BS6" s="412"/>
      <c r="BT6" s="412"/>
      <c r="BU6" s="413"/>
      <c r="BV6" s="411">
        <v>2514202</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87.8</v>
      </c>
      <c r="CU6" s="449"/>
      <c r="CV6" s="449"/>
      <c r="CW6" s="449"/>
      <c r="CX6" s="449"/>
      <c r="CY6" s="449"/>
      <c r="CZ6" s="449"/>
      <c r="DA6" s="450"/>
      <c r="DB6" s="448">
        <v>94.2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348910</v>
      </c>
      <c r="BO7" s="412"/>
      <c r="BP7" s="412"/>
      <c r="BQ7" s="412"/>
      <c r="BR7" s="412"/>
      <c r="BS7" s="412"/>
      <c r="BT7" s="412"/>
      <c r="BU7" s="413"/>
      <c r="BV7" s="411">
        <v>292549</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37885957</v>
      </c>
      <c r="CU7" s="412"/>
      <c r="CV7" s="412"/>
      <c r="CW7" s="412"/>
      <c r="CX7" s="412"/>
      <c r="CY7" s="412"/>
      <c r="CZ7" s="412"/>
      <c r="DA7" s="413"/>
      <c r="DB7" s="411">
        <v>36173659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102</v>
      </c>
      <c r="AV8" s="444"/>
      <c r="AW8" s="444"/>
      <c r="AX8" s="444"/>
      <c r="AY8" s="445" t="s">
        <v>110</v>
      </c>
      <c r="AZ8" s="446"/>
      <c r="BA8" s="446"/>
      <c r="BB8" s="446"/>
      <c r="BC8" s="446"/>
      <c r="BD8" s="446"/>
      <c r="BE8" s="446"/>
      <c r="BF8" s="446"/>
      <c r="BG8" s="446"/>
      <c r="BH8" s="446"/>
      <c r="BI8" s="446"/>
      <c r="BJ8" s="446"/>
      <c r="BK8" s="446"/>
      <c r="BL8" s="446"/>
      <c r="BM8" s="447"/>
      <c r="BN8" s="411">
        <v>4753045</v>
      </c>
      <c r="BO8" s="412"/>
      <c r="BP8" s="412"/>
      <c r="BQ8" s="412"/>
      <c r="BR8" s="412"/>
      <c r="BS8" s="412"/>
      <c r="BT8" s="412"/>
      <c r="BU8" s="413"/>
      <c r="BV8" s="411">
        <v>2221653</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0.86</v>
      </c>
      <c r="CU8" s="452"/>
      <c r="CV8" s="452"/>
      <c r="CW8" s="452"/>
      <c r="CX8" s="452"/>
      <c r="CY8" s="452"/>
      <c r="CZ8" s="452"/>
      <c r="DA8" s="453"/>
      <c r="DB8" s="451">
        <v>0.88</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158286</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2531392</v>
      </c>
      <c r="BO9" s="412"/>
      <c r="BP9" s="412"/>
      <c r="BQ9" s="412"/>
      <c r="BR9" s="412"/>
      <c r="BS9" s="412"/>
      <c r="BT9" s="412"/>
      <c r="BU9" s="413"/>
      <c r="BV9" s="411">
        <v>-594828</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12</v>
      </c>
      <c r="CU9" s="409"/>
      <c r="CV9" s="409"/>
      <c r="CW9" s="409"/>
      <c r="CX9" s="409"/>
      <c r="CY9" s="409"/>
      <c r="CZ9" s="409"/>
      <c r="DA9" s="410"/>
      <c r="DB9" s="408">
        <v>12.7</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159879</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1007600</v>
      </c>
      <c r="BO10" s="412"/>
      <c r="BP10" s="412"/>
      <c r="BQ10" s="412"/>
      <c r="BR10" s="412"/>
      <c r="BS10" s="412"/>
      <c r="BT10" s="412"/>
      <c r="BU10" s="413"/>
      <c r="BV10" s="411">
        <v>291800</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116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159894</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154442</v>
      </c>
      <c r="S13" s="496"/>
      <c r="T13" s="496"/>
      <c r="U13" s="496"/>
      <c r="V13" s="497"/>
      <c r="W13" s="427" t="s">
        <v>140</v>
      </c>
      <c r="X13" s="428"/>
      <c r="Y13" s="428"/>
      <c r="Z13" s="428"/>
      <c r="AA13" s="428"/>
      <c r="AB13" s="418"/>
      <c r="AC13" s="462">
        <v>1008</v>
      </c>
      <c r="AD13" s="463"/>
      <c r="AE13" s="463"/>
      <c r="AF13" s="463"/>
      <c r="AG13" s="505"/>
      <c r="AH13" s="462">
        <v>1169</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3538992</v>
      </c>
      <c r="BO13" s="412"/>
      <c r="BP13" s="412"/>
      <c r="BQ13" s="412"/>
      <c r="BR13" s="412"/>
      <c r="BS13" s="412"/>
      <c r="BT13" s="412"/>
      <c r="BU13" s="413"/>
      <c r="BV13" s="411">
        <v>-303028</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1.7</v>
      </c>
      <c r="CU13" s="409"/>
      <c r="CV13" s="409"/>
      <c r="CW13" s="409"/>
      <c r="CX13" s="409"/>
      <c r="CY13" s="409"/>
      <c r="CZ13" s="409"/>
      <c r="DA13" s="410"/>
      <c r="DB13" s="408">
        <v>1.3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160794</v>
      </c>
      <c r="S14" s="496"/>
      <c r="T14" s="496"/>
      <c r="U14" s="496"/>
      <c r="V14" s="497"/>
      <c r="W14" s="401"/>
      <c r="X14" s="402"/>
      <c r="Y14" s="402"/>
      <c r="Z14" s="402"/>
      <c r="AA14" s="402"/>
      <c r="AB14" s="391"/>
      <c r="AC14" s="498">
        <v>1.3</v>
      </c>
      <c r="AD14" s="499"/>
      <c r="AE14" s="499"/>
      <c r="AF14" s="499"/>
      <c r="AG14" s="500"/>
      <c r="AH14" s="498">
        <v>1.5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25</v>
      </c>
      <c r="CU14" s="510"/>
      <c r="CV14" s="510"/>
      <c r="CW14" s="510"/>
      <c r="CX14" s="510"/>
      <c r="CY14" s="510"/>
      <c r="CZ14" s="510"/>
      <c r="DA14" s="511"/>
      <c r="DB14" s="509">
        <v>32.5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155128</v>
      </c>
      <c r="S15" s="496"/>
      <c r="T15" s="496"/>
      <c r="U15" s="496"/>
      <c r="V15" s="497"/>
      <c r="W15" s="427" t="s">
        <v>148</v>
      </c>
      <c r="X15" s="428"/>
      <c r="Y15" s="428"/>
      <c r="Z15" s="428"/>
      <c r="AA15" s="428"/>
      <c r="AB15" s="418"/>
      <c r="AC15" s="462">
        <v>25178</v>
      </c>
      <c r="AD15" s="463"/>
      <c r="AE15" s="463"/>
      <c r="AF15" s="463"/>
      <c r="AG15" s="505"/>
      <c r="AH15" s="462">
        <v>25646</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23308807</v>
      </c>
      <c r="BO15" s="375"/>
      <c r="BP15" s="375"/>
      <c r="BQ15" s="375"/>
      <c r="BR15" s="375"/>
      <c r="BS15" s="375"/>
      <c r="BT15" s="375"/>
      <c r="BU15" s="376"/>
      <c r="BV15" s="374">
        <v>23950867</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33.6</v>
      </c>
      <c r="AD16" s="499"/>
      <c r="AE16" s="499"/>
      <c r="AF16" s="499"/>
      <c r="AG16" s="500"/>
      <c r="AH16" s="498">
        <v>33.6</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28149739</v>
      </c>
      <c r="BO16" s="412"/>
      <c r="BP16" s="412"/>
      <c r="BQ16" s="412"/>
      <c r="BR16" s="412"/>
      <c r="BS16" s="412"/>
      <c r="BT16" s="412"/>
      <c r="BU16" s="413"/>
      <c r="BV16" s="411">
        <v>27344084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48787</v>
      </c>
      <c r="AD17" s="463"/>
      <c r="AE17" s="463"/>
      <c r="AF17" s="463"/>
      <c r="AG17" s="505"/>
      <c r="AH17" s="462">
        <v>49431</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29826006</v>
      </c>
      <c r="BO17" s="412"/>
      <c r="BP17" s="412"/>
      <c r="BQ17" s="412"/>
      <c r="BR17" s="412"/>
      <c r="BS17" s="412"/>
      <c r="BT17" s="412"/>
      <c r="BU17" s="413"/>
      <c r="BV17" s="411">
        <v>30659282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206.57</v>
      </c>
      <c r="M18" s="535"/>
      <c r="N18" s="535"/>
      <c r="O18" s="535"/>
      <c r="P18" s="535"/>
      <c r="Q18" s="535"/>
      <c r="R18" s="536"/>
      <c r="S18" s="536"/>
      <c r="T18" s="536"/>
      <c r="U18" s="536"/>
      <c r="V18" s="537"/>
      <c r="W18" s="429"/>
      <c r="X18" s="430"/>
      <c r="Y18" s="430"/>
      <c r="Z18" s="430"/>
      <c r="AA18" s="430"/>
      <c r="AB18" s="421"/>
      <c r="AC18" s="538">
        <v>65.099999999999994</v>
      </c>
      <c r="AD18" s="539"/>
      <c r="AE18" s="539"/>
      <c r="AF18" s="539"/>
      <c r="AG18" s="540"/>
      <c r="AH18" s="538">
        <v>64.8</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32202097</v>
      </c>
      <c r="BO18" s="412"/>
      <c r="BP18" s="412"/>
      <c r="BQ18" s="412"/>
      <c r="BR18" s="412"/>
      <c r="BS18" s="412"/>
      <c r="BT18" s="412"/>
      <c r="BU18" s="413"/>
      <c r="BV18" s="411">
        <v>32225623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766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46797396</v>
      </c>
      <c r="BO19" s="412"/>
      <c r="BP19" s="412"/>
      <c r="BQ19" s="412"/>
      <c r="BR19" s="412"/>
      <c r="BS19" s="412"/>
      <c r="BT19" s="412"/>
      <c r="BU19" s="413"/>
      <c r="BV19" s="411">
        <v>43710050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62277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643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68492401</v>
      </c>
      <c r="BO22" s="375"/>
      <c r="BP22" s="375"/>
      <c r="BQ22" s="375"/>
      <c r="BR22" s="375"/>
      <c r="BS22" s="375"/>
      <c r="BT22" s="375"/>
      <c r="BU22" s="376"/>
      <c r="BV22" s="374">
        <v>69348962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18350660</v>
      </c>
      <c r="BO23" s="412"/>
      <c r="BP23" s="412"/>
      <c r="BQ23" s="412"/>
      <c r="BR23" s="412"/>
      <c r="BS23" s="412"/>
      <c r="BT23" s="412"/>
      <c r="BU23" s="413"/>
      <c r="BV23" s="411">
        <v>18441974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10550</v>
      </c>
      <c r="R24" s="463"/>
      <c r="S24" s="463"/>
      <c r="T24" s="463"/>
      <c r="U24" s="463"/>
      <c r="V24" s="505"/>
      <c r="W24" s="557"/>
      <c r="X24" s="558"/>
      <c r="Y24" s="559"/>
      <c r="Z24" s="461" t="s">
        <v>172</v>
      </c>
      <c r="AA24" s="441"/>
      <c r="AB24" s="441"/>
      <c r="AC24" s="441"/>
      <c r="AD24" s="441"/>
      <c r="AE24" s="441"/>
      <c r="AF24" s="441"/>
      <c r="AG24" s="442"/>
      <c r="AH24" s="462">
        <v>1053</v>
      </c>
      <c r="AI24" s="463"/>
      <c r="AJ24" s="463"/>
      <c r="AK24" s="463"/>
      <c r="AL24" s="505"/>
      <c r="AM24" s="462">
        <v>3265353</v>
      </c>
      <c r="AN24" s="463"/>
      <c r="AO24" s="463"/>
      <c r="AP24" s="463"/>
      <c r="AQ24" s="463"/>
      <c r="AR24" s="505"/>
      <c r="AS24" s="462">
        <v>3101</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42514460</v>
      </c>
      <c r="BO24" s="412"/>
      <c r="BP24" s="412"/>
      <c r="BQ24" s="412"/>
      <c r="BR24" s="412"/>
      <c r="BS24" s="412"/>
      <c r="BT24" s="412"/>
      <c r="BU24" s="413"/>
      <c r="BV24" s="411">
        <v>43548120</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8700</v>
      </c>
      <c r="R25" s="463"/>
      <c r="S25" s="463"/>
      <c r="T25" s="463"/>
      <c r="U25" s="463"/>
      <c r="V25" s="505"/>
      <c r="W25" s="557"/>
      <c r="X25" s="558"/>
      <c r="Y25" s="559"/>
      <c r="Z25" s="461" t="s">
        <v>175</v>
      </c>
      <c r="AA25" s="441"/>
      <c r="AB25" s="441"/>
      <c r="AC25" s="441"/>
      <c r="AD25" s="441"/>
      <c r="AE25" s="441"/>
      <c r="AF25" s="441"/>
      <c r="AG25" s="442"/>
      <c r="AH25" s="462" t="s">
        <v>138</v>
      </c>
      <c r="AI25" s="463"/>
      <c r="AJ25" s="463"/>
      <c r="AK25" s="463"/>
      <c r="AL25" s="505"/>
      <c r="AM25" s="462" t="s">
        <v>137</v>
      </c>
      <c r="AN25" s="463"/>
      <c r="AO25" s="463"/>
      <c r="AP25" s="463"/>
      <c r="AQ25" s="463"/>
      <c r="AR25" s="505"/>
      <c r="AS25" s="462" t="s">
        <v>129</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8633862</v>
      </c>
      <c r="BO25" s="375"/>
      <c r="BP25" s="375"/>
      <c r="BQ25" s="375"/>
      <c r="BR25" s="375"/>
      <c r="BS25" s="375"/>
      <c r="BT25" s="375"/>
      <c r="BU25" s="376"/>
      <c r="BV25" s="374">
        <v>11349179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6890</v>
      </c>
      <c r="R26" s="463"/>
      <c r="S26" s="463"/>
      <c r="T26" s="463"/>
      <c r="U26" s="463"/>
      <c r="V26" s="505"/>
      <c r="W26" s="557"/>
      <c r="X26" s="558"/>
      <c r="Y26" s="559"/>
      <c r="Z26" s="461" t="s">
        <v>178</v>
      </c>
      <c r="AA26" s="563"/>
      <c r="AB26" s="563"/>
      <c r="AC26" s="563"/>
      <c r="AD26" s="563"/>
      <c r="AE26" s="563"/>
      <c r="AF26" s="563"/>
      <c r="AG26" s="564"/>
      <c r="AH26" s="462">
        <v>194</v>
      </c>
      <c r="AI26" s="463"/>
      <c r="AJ26" s="463"/>
      <c r="AK26" s="463"/>
      <c r="AL26" s="505"/>
      <c r="AM26" s="462">
        <v>567838</v>
      </c>
      <c r="AN26" s="463"/>
      <c r="AO26" s="463"/>
      <c r="AP26" s="463"/>
      <c r="AQ26" s="463"/>
      <c r="AR26" s="505"/>
      <c r="AS26" s="462">
        <v>2927</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v>100000</v>
      </c>
      <c r="BO26" s="412"/>
      <c r="BP26" s="412"/>
      <c r="BQ26" s="412"/>
      <c r="BR26" s="412"/>
      <c r="BS26" s="412"/>
      <c r="BT26" s="412"/>
      <c r="BU26" s="413"/>
      <c r="BV26" s="411">
        <v>100000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6300</v>
      </c>
      <c r="R27" s="463"/>
      <c r="S27" s="463"/>
      <c r="T27" s="463"/>
      <c r="U27" s="463"/>
      <c r="V27" s="505"/>
      <c r="W27" s="557"/>
      <c r="X27" s="558"/>
      <c r="Y27" s="559"/>
      <c r="Z27" s="461" t="s">
        <v>181</v>
      </c>
      <c r="AA27" s="441"/>
      <c r="AB27" s="441"/>
      <c r="AC27" s="441"/>
      <c r="AD27" s="441"/>
      <c r="AE27" s="441"/>
      <c r="AF27" s="441"/>
      <c r="AG27" s="442"/>
      <c r="AH27" s="462">
        <v>91</v>
      </c>
      <c r="AI27" s="463"/>
      <c r="AJ27" s="463"/>
      <c r="AK27" s="463"/>
      <c r="AL27" s="505"/>
      <c r="AM27" s="462">
        <v>253259</v>
      </c>
      <c r="AN27" s="463"/>
      <c r="AO27" s="463"/>
      <c r="AP27" s="463"/>
      <c r="AQ27" s="463"/>
      <c r="AR27" s="505"/>
      <c r="AS27" s="462">
        <v>2783</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t="s">
        <v>129</v>
      </c>
      <c r="BO27" s="531"/>
      <c r="BP27" s="531"/>
      <c r="BQ27" s="531"/>
      <c r="BR27" s="531"/>
      <c r="BS27" s="531"/>
      <c r="BT27" s="531"/>
      <c r="BU27" s="532"/>
      <c r="BV27" s="530" t="s">
        <v>183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5790</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129</v>
      </c>
      <c r="AN28" s="463"/>
      <c r="AO28" s="463"/>
      <c r="AP28" s="463"/>
      <c r="AQ28" s="463"/>
      <c r="AR28" s="505"/>
      <c r="AS28" s="462" t="s">
        <v>138</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6651200</v>
      </c>
      <c r="BO28" s="375"/>
      <c r="BP28" s="375"/>
      <c r="BQ28" s="375"/>
      <c r="BR28" s="375"/>
      <c r="BS28" s="375"/>
      <c r="BT28" s="375"/>
      <c r="BU28" s="376"/>
      <c r="BV28" s="374">
        <v>5643600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20</v>
      </c>
      <c r="M29" s="463"/>
      <c r="N29" s="463"/>
      <c r="O29" s="463"/>
      <c r="P29" s="505"/>
      <c r="Q29" s="462">
        <v>5530</v>
      </c>
      <c r="R29" s="463"/>
      <c r="S29" s="463"/>
      <c r="T29" s="463"/>
      <c r="U29" s="463"/>
      <c r="V29" s="505"/>
      <c r="W29" s="560"/>
      <c r="X29" s="561"/>
      <c r="Y29" s="562"/>
      <c r="Z29" s="461" t="s">
        <v>188</v>
      </c>
      <c r="AA29" s="441"/>
      <c r="AB29" s="441"/>
      <c r="AC29" s="441"/>
      <c r="AD29" s="441"/>
      <c r="AE29" s="441"/>
      <c r="AF29" s="441"/>
      <c r="AG29" s="442"/>
      <c r="AH29" s="462">
        <v>1144</v>
      </c>
      <c r="AI29" s="463"/>
      <c r="AJ29" s="463"/>
      <c r="AK29" s="463"/>
      <c r="AL29" s="505"/>
      <c r="AM29" s="462">
        <v>3518612</v>
      </c>
      <c r="AN29" s="463"/>
      <c r="AO29" s="463"/>
      <c r="AP29" s="463"/>
      <c r="AQ29" s="463"/>
      <c r="AR29" s="505"/>
      <c r="AS29" s="462">
        <v>3076</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1321301</v>
      </c>
      <c r="BO29" s="412"/>
      <c r="BP29" s="412"/>
      <c r="BQ29" s="412"/>
      <c r="BR29" s="412"/>
      <c r="BS29" s="412"/>
      <c r="BT29" s="412"/>
      <c r="BU29" s="413"/>
      <c r="BV29" s="411">
        <v>875042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100.7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4231361</v>
      </c>
      <c r="BO30" s="531"/>
      <c r="BP30" s="531"/>
      <c r="BQ30" s="531"/>
      <c r="BR30" s="531"/>
      <c r="BS30" s="531"/>
      <c r="BT30" s="531"/>
      <c r="BU30" s="532"/>
      <c r="BV30" s="530">
        <v>3506039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199</v>
      </c>
      <c r="X33" s="400"/>
      <c r="Y33" s="400"/>
      <c r="Z33" s="400"/>
      <c r="AA33" s="400"/>
      <c r="AB33" s="400"/>
      <c r="AC33" s="400"/>
      <c r="AD33" s="400"/>
      <c r="AE33" s="400"/>
      <c r="AF33" s="400"/>
      <c r="AG33" s="400"/>
      <c r="AH33" s="400"/>
      <c r="AI33" s="400"/>
      <c r="AJ33" s="400"/>
      <c r="AK33" s="400"/>
      <c r="AL33" s="203"/>
      <c r="AM33" s="435" t="s">
        <v>200</v>
      </c>
      <c r="AN33" s="435"/>
      <c r="AO33" s="400" t="s">
        <v>198</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200</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国民健康保険事業会計</v>
      </c>
      <c r="X34" s="602"/>
      <c r="Y34" s="602"/>
      <c r="Z34" s="602"/>
      <c r="AA34" s="602"/>
      <c r="AB34" s="602"/>
      <c r="AC34" s="602"/>
      <c r="AD34" s="602"/>
      <c r="AE34" s="602"/>
      <c r="AF34" s="602"/>
      <c r="AG34" s="602"/>
      <c r="AH34" s="602"/>
      <c r="AI34" s="602"/>
      <c r="AJ34" s="602"/>
      <c r="AK34" s="602"/>
      <c r="AL34" s="178"/>
      <c r="AM34" s="601">
        <f>IF(AO34="","",MAX(C34:D43,U34:V43)+1)</f>
        <v>11</v>
      </c>
      <c r="AN34" s="601"/>
      <c r="AO34" s="602" t="str">
        <f>IF('各会計、関係団体の財政状況及び健全化判断比率'!B34="","",'各会計、関係団体の財政状況及び健全化判断比率'!B34)</f>
        <v>病院事業会計</v>
      </c>
      <c r="AP34" s="602"/>
      <c r="AQ34" s="602"/>
      <c r="AR34" s="602"/>
      <c r="AS34" s="602"/>
      <c r="AT34" s="602"/>
      <c r="AU34" s="602"/>
      <c r="AV34" s="602"/>
      <c r="AW34" s="602"/>
      <c r="AX34" s="602"/>
      <c r="AY34" s="602"/>
      <c r="AZ34" s="602"/>
      <c r="BA34" s="602"/>
      <c r="BB34" s="602"/>
      <c r="BC34" s="602"/>
      <c r="BD34" s="178"/>
      <c r="BE34" s="601">
        <f>IF(BG34="","",MAX(C34:D43,U34:V43,AM34:AN43)+1)</f>
        <v>17</v>
      </c>
      <c r="BF34" s="601"/>
      <c r="BG34" s="602" t="str">
        <f>IF('各会計、関係団体の財政状況及び健全化判断比率'!B40="","",'各会計、関係団体の財政状況及び健全化判断比率'!B40)</f>
        <v>公設地方卸売市場事業会計</v>
      </c>
      <c r="BH34" s="602"/>
      <c r="BI34" s="602"/>
      <c r="BJ34" s="602"/>
      <c r="BK34" s="602"/>
      <c r="BL34" s="602"/>
      <c r="BM34" s="602"/>
      <c r="BN34" s="602"/>
      <c r="BO34" s="602"/>
      <c r="BP34" s="602"/>
      <c r="BQ34" s="602"/>
      <c r="BR34" s="602"/>
      <c r="BS34" s="602"/>
      <c r="BT34" s="602"/>
      <c r="BU34" s="602"/>
      <c r="BV34" s="178"/>
      <c r="BW34" s="601">
        <f>IF(BY34="","",MAX(C34:D43,U34:V43,AM34:AN43,BE34:BF43)+1)</f>
        <v>18</v>
      </c>
      <c r="BX34" s="601"/>
      <c r="BY34" s="602" t="str">
        <f>IF('各会計、関係団体の財政状況及び健全化判断比率'!B68="","",'各会計、関係団体の財政状況及び健全化判断比率'!B68)</f>
        <v>大垣消防組合</v>
      </c>
      <c r="BZ34" s="602"/>
      <c r="CA34" s="602"/>
      <c r="CB34" s="602"/>
      <c r="CC34" s="602"/>
      <c r="CD34" s="602"/>
      <c r="CE34" s="602"/>
      <c r="CF34" s="602"/>
      <c r="CG34" s="602"/>
      <c r="CH34" s="602"/>
      <c r="CI34" s="602"/>
      <c r="CJ34" s="602"/>
      <c r="CK34" s="602"/>
      <c r="CL34" s="602"/>
      <c r="CM34" s="602"/>
      <c r="CN34" s="178"/>
      <c r="CO34" s="601">
        <f>IF(CQ34="","",MAX(C34:D43,U34:V43,AM34:AN43,BE34:BF43,BW34:BX43)+1)</f>
        <v>28</v>
      </c>
      <c r="CP34" s="601"/>
      <c r="CQ34" s="602" t="str">
        <f>IF('各会計、関係団体の財政状況及び健全化判断比率'!BS7="","",'各会計、関係団体の財政状況及び健全化判断比率'!BS7)</f>
        <v>大垣勤労者福祉サービスセンター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物品調達会計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国民健康保険直営診療施設事業会計</v>
      </c>
      <c r="X35" s="602"/>
      <c r="Y35" s="602"/>
      <c r="Z35" s="602"/>
      <c r="AA35" s="602"/>
      <c r="AB35" s="602"/>
      <c r="AC35" s="602"/>
      <c r="AD35" s="602"/>
      <c r="AE35" s="602"/>
      <c r="AF35" s="602"/>
      <c r="AG35" s="602"/>
      <c r="AH35" s="602"/>
      <c r="AI35" s="602"/>
      <c r="AJ35" s="602"/>
      <c r="AK35" s="602"/>
      <c r="AL35" s="178"/>
      <c r="AM35" s="601">
        <f t="shared" ref="AM35:AM43" si="0">IF(AO35="","",AM34+1)</f>
        <v>12</v>
      </c>
      <c r="AN35" s="601"/>
      <c r="AO35" s="602" t="str">
        <f>IF('各会計、関係団体の財政状況及び健全化判断比率'!B35="","",'各会計、関係団体の財政状況及び健全化判断比率'!B35)</f>
        <v>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19</v>
      </c>
      <c r="BX35" s="601"/>
      <c r="BY35" s="602" t="str">
        <f>IF('各会計、関係団体の財政状況及び健全化判断比率'!B69="","",'各会計、関係団体の財政状況及び健全化判断比率'!B69)</f>
        <v>大垣衛生施設組合</v>
      </c>
      <c r="BZ35" s="602"/>
      <c r="CA35" s="602"/>
      <c r="CB35" s="602"/>
      <c r="CC35" s="602"/>
      <c r="CD35" s="602"/>
      <c r="CE35" s="602"/>
      <c r="CF35" s="602"/>
      <c r="CG35" s="602"/>
      <c r="CH35" s="602"/>
      <c r="CI35" s="602"/>
      <c r="CJ35" s="602"/>
      <c r="CK35" s="602"/>
      <c r="CL35" s="602"/>
      <c r="CM35" s="602"/>
      <c r="CN35" s="178"/>
      <c r="CO35" s="601">
        <f t="shared" ref="CO35:CO43" si="3">IF(CQ35="","",CO34+1)</f>
        <v>29</v>
      </c>
      <c r="CP35" s="601"/>
      <c r="CQ35" s="602" t="str">
        <f>IF('各会計、関係団体の財政状況及び健全化判断比率'!BS8="","",'各会計、関係団体の財政状況及び健全化判断比率'!BS8)</f>
        <v>大垣市文化事業団</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公共用地先行取得事業会計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後期高齢者医療事業会計</v>
      </c>
      <c r="X36" s="602"/>
      <c r="Y36" s="602"/>
      <c r="Z36" s="602"/>
      <c r="AA36" s="602"/>
      <c r="AB36" s="602"/>
      <c r="AC36" s="602"/>
      <c r="AD36" s="602"/>
      <c r="AE36" s="602"/>
      <c r="AF36" s="602"/>
      <c r="AG36" s="602"/>
      <c r="AH36" s="602"/>
      <c r="AI36" s="602"/>
      <c r="AJ36" s="602"/>
      <c r="AK36" s="602"/>
      <c r="AL36" s="178"/>
      <c r="AM36" s="601">
        <f t="shared" si="0"/>
        <v>13</v>
      </c>
      <c r="AN36" s="601"/>
      <c r="AO36" s="602" t="str">
        <f>IF('各会計、関係団体の財政状況及び健全化判断比率'!B36="","",'各会計、関係団体の財政状況及び健全化判断比率'!B36)</f>
        <v>簡易水道事業会計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20</v>
      </c>
      <c r="BX36" s="601"/>
      <c r="BY36" s="602" t="str">
        <f>IF('各会計、関係団体の財政状況及び健全化判断比率'!B70="","",'各会計、関係団体の財政状況及び健全化判断比率'!B70)</f>
        <v>西南濃粗大廃棄物処理組合</v>
      </c>
      <c r="BZ36" s="602"/>
      <c r="CA36" s="602"/>
      <c r="CB36" s="602"/>
      <c r="CC36" s="602"/>
      <c r="CD36" s="602"/>
      <c r="CE36" s="602"/>
      <c r="CF36" s="602"/>
      <c r="CG36" s="602"/>
      <c r="CH36" s="602"/>
      <c r="CI36" s="602"/>
      <c r="CJ36" s="602"/>
      <c r="CK36" s="602"/>
      <c r="CL36" s="602"/>
      <c r="CM36" s="602"/>
      <c r="CN36" s="178"/>
      <c r="CO36" s="601">
        <f t="shared" si="3"/>
        <v>30</v>
      </c>
      <c r="CP36" s="601"/>
      <c r="CQ36" s="602" t="str">
        <f>IF('各会計、関係団体の財政状況及び健全化判断比率'!BS9="","",'各会計、関係団体の財政状況及び健全化判断比率'!BS9)</f>
        <v>大垣市土地開発公社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〇</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市行造林事業会計</v>
      </c>
      <c r="F37" s="602"/>
      <c r="G37" s="602"/>
      <c r="H37" s="602"/>
      <c r="I37" s="602"/>
      <c r="J37" s="602"/>
      <c r="K37" s="602"/>
      <c r="L37" s="602"/>
      <c r="M37" s="602"/>
      <c r="N37" s="602"/>
      <c r="O37" s="602"/>
      <c r="P37" s="602"/>
      <c r="Q37" s="602"/>
      <c r="R37" s="602"/>
      <c r="S37" s="602"/>
      <c r="T37" s="178"/>
      <c r="U37" s="601">
        <f t="shared" si="4"/>
        <v>8</v>
      </c>
      <c r="V37" s="601"/>
      <c r="W37" s="602" t="str">
        <f>IF('各会計、関係団体の財政状況及び健全化判断比率'!B31="","",'各会計、関係団体の財政状況及び健全化判断比率'!B31)</f>
        <v>介護保険事業会計</v>
      </c>
      <c r="X37" s="602"/>
      <c r="Y37" s="602"/>
      <c r="Z37" s="602"/>
      <c r="AA37" s="602"/>
      <c r="AB37" s="602"/>
      <c r="AC37" s="602"/>
      <c r="AD37" s="602"/>
      <c r="AE37" s="602"/>
      <c r="AF37" s="602"/>
      <c r="AG37" s="602"/>
      <c r="AH37" s="602"/>
      <c r="AI37" s="602"/>
      <c r="AJ37" s="602"/>
      <c r="AK37" s="602"/>
      <c r="AL37" s="178"/>
      <c r="AM37" s="601">
        <f t="shared" si="0"/>
        <v>14</v>
      </c>
      <c r="AN37" s="601"/>
      <c r="AO37" s="602" t="str">
        <f>IF('各会計、関係団体の財政状況及び健全化判断比率'!B37="","",'各会計、関係団体の財政状況及び健全化判断比率'!B37)</f>
        <v>公共下水道事業会計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21</v>
      </c>
      <c r="BX37" s="601"/>
      <c r="BY37" s="602" t="str">
        <f>IF('各会計、関係団体の財政状況及び健全化判断比率'!B71="","",'各会計、関係団体の財政状況及び健全化判断比率'!B71)</f>
        <v>西濃環境整備組合</v>
      </c>
      <c r="BZ37" s="602"/>
      <c r="CA37" s="602"/>
      <c r="CB37" s="602"/>
      <c r="CC37" s="602"/>
      <c r="CD37" s="602"/>
      <c r="CE37" s="602"/>
      <c r="CF37" s="602"/>
      <c r="CG37" s="602"/>
      <c r="CH37" s="602"/>
      <c r="CI37" s="602"/>
      <c r="CJ37" s="602"/>
      <c r="CK37" s="602"/>
      <c r="CL37" s="602"/>
      <c r="CM37" s="602"/>
      <c r="CN37" s="178"/>
      <c r="CO37" s="601">
        <f t="shared" si="3"/>
        <v>31</v>
      </c>
      <c r="CP37" s="601"/>
      <c r="CQ37" s="602" t="str">
        <f>IF('各会計、関係団体の財政状況及び健全化判断比率'!BS10="","",'各会計、関係団体の財政状況及び健全化判断比率'!BS10)</f>
        <v>かみいしづ緑の村公社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9</v>
      </c>
      <c r="V38" s="601"/>
      <c r="W38" s="602" t="str">
        <f>IF('各会計、関係団体の財政状況及び健全化判断比率'!B32="","",'各会計、関係団体の財政状況及び健全化判断比率'!B32)</f>
        <v>駐車場事業会計</v>
      </c>
      <c r="X38" s="602"/>
      <c r="Y38" s="602"/>
      <c r="Z38" s="602"/>
      <c r="AA38" s="602"/>
      <c r="AB38" s="602"/>
      <c r="AC38" s="602"/>
      <c r="AD38" s="602"/>
      <c r="AE38" s="602"/>
      <c r="AF38" s="602"/>
      <c r="AG38" s="602"/>
      <c r="AH38" s="602"/>
      <c r="AI38" s="602"/>
      <c r="AJ38" s="602"/>
      <c r="AK38" s="602"/>
      <c r="AL38" s="178"/>
      <c r="AM38" s="601">
        <f t="shared" si="0"/>
        <v>15</v>
      </c>
      <c r="AN38" s="601"/>
      <c r="AO38" s="602" t="str">
        <f>IF('各会計、関係団体の財政状況及び健全化判断比率'!B38="","",'各会計、関係団体の財政状況及び健全化判断比率'!B38)</f>
        <v>特定環境保全公共下水道事業会計</v>
      </c>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22</v>
      </c>
      <c r="BX38" s="601"/>
      <c r="BY38" s="602" t="str">
        <f>IF('各会計、関係団体の財政状況及び健全化判断比率'!B72="","",'各会計、関係団体の財政状況及び健全化判断比率'!B72)</f>
        <v>あすわ苑老人福祉施設事務組合</v>
      </c>
      <c r="BZ38" s="602"/>
      <c r="CA38" s="602"/>
      <c r="CB38" s="602"/>
      <c r="CC38" s="602"/>
      <c r="CD38" s="602"/>
      <c r="CE38" s="602"/>
      <c r="CF38" s="602"/>
      <c r="CG38" s="602"/>
      <c r="CH38" s="602"/>
      <c r="CI38" s="602"/>
      <c r="CJ38" s="602"/>
      <c r="CK38" s="602"/>
      <c r="CL38" s="602"/>
      <c r="CM38" s="602"/>
      <c r="CN38" s="178"/>
      <c r="CO38" s="601">
        <f t="shared" si="3"/>
        <v>32</v>
      </c>
      <c r="CP38" s="601"/>
      <c r="CQ38" s="602" t="str">
        <f>IF('各会計、関係団体の財政状況及び健全化判断比率'!BS11="","",'各会計、関係団体の財政状況及び健全化判断比率'!BS11)</f>
        <v>養老線管理機構</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f t="shared" si="4"/>
        <v>10</v>
      </c>
      <c r="V39" s="601"/>
      <c r="W39" s="602" t="str">
        <f>IF('各会計、関係団体の財政状況及び健全化判断比率'!B33="","",'各会計、関係団体の財政状況及び健全化判断比率'!B33)</f>
        <v>競輪事業会計</v>
      </c>
      <c r="X39" s="602"/>
      <c r="Y39" s="602"/>
      <c r="Z39" s="602"/>
      <c r="AA39" s="602"/>
      <c r="AB39" s="602"/>
      <c r="AC39" s="602"/>
      <c r="AD39" s="602"/>
      <c r="AE39" s="602"/>
      <c r="AF39" s="602"/>
      <c r="AG39" s="602"/>
      <c r="AH39" s="602"/>
      <c r="AI39" s="602"/>
      <c r="AJ39" s="602"/>
      <c r="AK39" s="602"/>
      <c r="AL39" s="178"/>
      <c r="AM39" s="601">
        <f t="shared" si="0"/>
        <v>16</v>
      </c>
      <c r="AN39" s="601"/>
      <c r="AO39" s="602" t="str">
        <f>IF('各会計、関係団体の財政状況及び健全化判断比率'!B39="","",'各会計、関係団体の財政状況及び健全化判断比率'!B39)</f>
        <v>農業集落排水事業会計</v>
      </c>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23</v>
      </c>
      <c r="BX39" s="601"/>
      <c r="BY39" s="602" t="str">
        <f>IF('各会計、関係団体の財政状況及び健全化判断比率'!B73="","",'各会計、関係団体の財政状況及び健全化判断比率'!B73)</f>
        <v>大垣市安八郡安八町東安中学校組合</v>
      </c>
      <c r="BZ39" s="602"/>
      <c r="CA39" s="602"/>
      <c r="CB39" s="602"/>
      <c r="CC39" s="602"/>
      <c r="CD39" s="602"/>
      <c r="CE39" s="602"/>
      <c r="CF39" s="602"/>
      <c r="CG39" s="602"/>
      <c r="CH39" s="602"/>
      <c r="CI39" s="602"/>
      <c r="CJ39" s="602"/>
      <c r="CK39" s="602"/>
      <c r="CL39" s="602"/>
      <c r="CM39" s="602"/>
      <c r="CN39" s="178"/>
      <c r="CO39" s="601">
        <f t="shared" si="3"/>
        <v>33</v>
      </c>
      <c r="CP39" s="601"/>
      <c r="CQ39" s="602" t="str">
        <f>IF('各会計、関係団体の財政状況及び健全化判断比率'!BS12="","",'各会計、関係団体の財政状況及び健全化判断比率'!BS12)</f>
        <v>樽見鉄道株式会社</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24</v>
      </c>
      <c r="BX40" s="601"/>
      <c r="BY40" s="602" t="str">
        <f>IF('各会計、関係団体の財政状況及び健全化判断比率'!B74="","",'各会計、関係団体の財政状況及び健全化判断比率'!B74)</f>
        <v>岐阜県後期高齢者医療広域連合（一般会計）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25</v>
      </c>
      <c r="BX41" s="601"/>
      <c r="BY41" s="602" t="str">
        <f>IF('各会計、関係団体の財政状況及び健全化判断比率'!B75="","",'各会計、関係団体の財政状況及び健全化判断比率'!B75)</f>
        <v>岐阜県後期高齢者医療広域連合（特別会計）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26</v>
      </c>
      <c r="BX42" s="601"/>
      <c r="BY42" s="602" t="str">
        <f>IF('各会計、関係団体の財政状況及び健全化判断比率'!B76="","",'各会計、関係団体の財政状況及び健全化判断比率'!B76)</f>
        <v>西美濃さくら苑介護老人保健施設事務組合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27</v>
      </c>
      <c r="BX43" s="601"/>
      <c r="BY43" s="602" t="str">
        <f>IF('各会計、関係団体の財政状況及び健全化判断比率'!B77="","",'各会計、関係団体の財政状況及び健全化判断比率'!B77)</f>
        <v>大垣輪中水防事務組合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644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227</v>
      </c>
      <c r="C5" s="617"/>
      <c r="D5" s="617"/>
      <c r="E5" s="617"/>
      <c r="F5" s="617"/>
      <c r="G5" s="617"/>
      <c r="H5" s="617"/>
      <c r="I5" s="617"/>
      <c r="J5" s="617"/>
      <c r="K5" s="617"/>
      <c r="L5" s="617"/>
      <c r="M5" s="617"/>
      <c r="N5" s="617"/>
      <c r="O5" s="617"/>
      <c r="P5" s="617"/>
      <c r="Q5" s="618"/>
      <c r="R5" s="619">
        <v>27756115</v>
      </c>
      <c r="S5" s="620"/>
      <c r="T5" s="620"/>
      <c r="U5" s="620"/>
      <c r="V5" s="620"/>
      <c r="W5" s="620"/>
      <c r="X5" s="620"/>
      <c r="Y5" s="621"/>
      <c r="Z5" s="622">
        <v>39.6</v>
      </c>
      <c r="AA5" s="622"/>
      <c r="AB5" s="622"/>
      <c r="AC5" s="622"/>
      <c r="AD5" s="623">
        <v>25656887</v>
      </c>
      <c r="AE5" s="623"/>
      <c r="AF5" s="623"/>
      <c r="AG5" s="623"/>
      <c r="AH5" s="623"/>
      <c r="AI5" s="623"/>
      <c r="AJ5" s="623"/>
      <c r="AK5" s="623"/>
      <c r="AL5" s="624">
        <v>70</v>
      </c>
      <c r="AM5" s="625"/>
      <c r="AN5" s="625"/>
      <c r="AO5" s="626"/>
      <c r="AP5" s="616" t="s">
        <v>228</v>
      </c>
      <c r="AQ5" s="617"/>
      <c r="AR5" s="617"/>
      <c r="AS5" s="617"/>
      <c r="AT5" s="617"/>
      <c r="AU5" s="617"/>
      <c r="AV5" s="617"/>
      <c r="AW5" s="617"/>
      <c r="AX5" s="617"/>
      <c r="AY5" s="617"/>
      <c r="AZ5" s="617"/>
      <c r="BA5" s="617"/>
      <c r="BB5" s="617"/>
      <c r="BC5" s="617"/>
      <c r="BD5" s="617"/>
      <c r="BE5" s="617"/>
      <c r="BF5" s="618"/>
      <c r="BG5" s="630">
        <v>25656887</v>
      </c>
      <c r="BH5" s="631"/>
      <c r="BI5" s="631"/>
      <c r="BJ5" s="631"/>
      <c r="BK5" s="631"/>
      <c r="BL5" s="631"/>
      <c r="BM5" s="631"/>
      <c r="BN5" s="632"/>
      <c r="BO5" s="633">
        <v>92.4</v>
      </c>
      <c r="BP5" s="633"/>
      <c r="BQ5" s="633"/>
      <c r="BR5" s="633"/>
      <c r="BS5" s="634" t="s">
        <v>229</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221</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584409</v>
      </c>
      <c r="S6" s="631"/>
      <c r="T6" s="631"/>
      <c r="U6" s="631"/>
      <c r="V6" s="631"/>
      <c r="W6" s="631"/>
      <c r="X6" s="631"/>
      <c r="Y6" s="632"/>
      <c r="Z6" s="633">
        <v>0.8</v>
      </c>
      <c r="AA6" s="633"/>
      <c r="AB6" s="633"/>
      <c r="AC6" s="633"/>
      <c r="AD6" s="634">
        <v>584409</v>
      </c>
      <c r="AE6" s="634"/>
      <c r="AF6" s="634"/>
      <c r="AG6" s="634"/>
      <c r="AH6" s="634"/>
      <c r="AI6" s="634"/>
      <c r="AJ6" s="634"/>
      <c r="AK6" s="634"/>
      <c r="AL6" s="635">
        <v>1.6</v>
      </c>
      <c r="AM6" s="636"/>
      <c r="AN6" s="636"/>
      <c r="AO6" s="637"/>
      <c r="AP6" s="627" t="s">
        <v>234</v>
      </c>
      <c r="AQ6" s="628"/>
      <c r="AR6" s="628"/>
      <c r="AS6" s="628"/>
      <c r="AT6" s="628"/>
      <c r="AU6" s="628"/>
      <c r="AV6" s="628"/>
      <c r="AW6" s="628"/>
      <c r="AX6" s="628"/>
      <c r="AY6" s="628"/>
      <c r="AZ6" s="628"/>
      <c r="BA6" s="628"/>
      <c r="BB6" s="628"/>
      <c r="BC6" s="628"/>
      <c r="BD6" s="628"/>
      <c r="BE6" s="628"/>
      <c r="BF6" s="629"/>
      <c r="BG6" s="630">
        <v>25656887</v>
      </c>
      <c r="BH6" s="631"/>
      <c r="BI6" s="631"/>
      <c r="BJ6" s="631"/>
      <c r="BK6" s="631"/>
      <c r="BL6" s="631"/>
      <c r="BM6" s="631"/>
      <c r="BN6" s="632"/>
      <c r="BO6" s="633">
        <v>92.4</v>
      </c>
      <c r="BP6" s="633"/>
      <c r="BQ6" s="633"/>
      <c r="BR6" s="633"/>
      <c r="BS6" s="634" t="s">
        <v>129</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345154</v>
      </c>
      <c r="CS6" s="631"/>
      <c r="CT6" s="631"/>
      <c r="CU6" s="631"/>
      <c r="CV6" s="631"/>
      <c r="CW6" s="631"/>
      <c r="CX6" s="631"/>
      <c r="CY6" s="632"/>
      <c r="CZ6" s="624">
        <v>0.5</v>
      </c>
      <c r="DA6" s="625"/>
      <c r="DB6" s="625"/>
      <c r="DC6" s="644"/>
      <c r="DD6" s="639" t="s">
        <v>129</v>
      </c>
      <c r="DE6" s="631"/>
      <c r="DF6" s="631"/>
      <c r="DG6" s="631"/>
      <c r="DH6" s="631"/>
      <c r="DI6" s="631"/>
      <c r="DJ6" s="631"/>
      <c r="DK6" s="631"/>
      <c r="DL6" s="631"/>
      <c r="DM6" s="631"/>
      <c r="DN6" s="631"/>
      <c r="DO6" s="631"/>
      <c r="DP6" s="632"/>
      <c r="DQ6" s="639">
        <v>345154</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17233</v>
      </c>
      <c r="S7" s="631"/>
      <c r="T7" s="631"/>
      <c r="U7" s="631"/>
      <c r="V7" s="631"/>
      <c r="W7" s="631"/>
      <c r="X7" s="631"/>
      <c r="Y7" s="632"/>
      <c r="Z7" s="633">
        <v>0</v>
      </c>
      <c r="AA7" s="633"/>
      <c r="AB7" s="633"/>
      <c r="AC7" s="633"/>
      <c r="AD7" s="634">
        <v>17233</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11409874</v>
      </c>
      <c r="BH7" s="631"/>
      <c r="BI7" s="631"/>
      <c r="BJ7" s="631"/>
      <c r="BK7" s="631"/>
      <c r="BL7" s="631"/>
      <c r="BM7" s="631"/>
      <c r="BN7" s="632"/>
      <c r="BO7" s="633">
        <v>41.1</v>
      </c>
      <c r="BP7" s="633"/>
      <c r="BQ7" s="633"/>
      <c r="BR7" s="633"/>
      <c r="BS7" s="634" t="s">
        <v>129</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7942629</v>
      </c>
      <c r="CS7" s="631"/>
      <c r="CT7" s="631"/>
      <c r="CU7" s="631"/>
      <c r="CV7" s="631"/>
      <c r="CW7" s="631"/>
      <c r="CX7" s="631"/>
      <c r="CY7" s="632"/>
      <c r="CZ7" s="633">
        <v>12.2</v>
      </c>
      <c r="DA7" s="633"/>
      <c r="DB7" s="633"/>
      <c r="DC7" s="633"/>
      <c r="DD7" s="639">
        <v>215115</v>
      </c>
      <c r="DE7" s="631"/>
      <c r="DF7" s="631"/>
      <c r="DG7" s="631"/>
      <c r="DH7" s="631"/>
      <c r="DI7" s="631"/>
      <c r="DJ7" s="631"/>
      <c r="DK7" s="631"/>
      <c r="DL7" s="631"/>
      <c r="DM7" s="631"/>
      <c r="DN7" s="631"/>
      <c r="DO7" s="631"/>
      <c r="DP7" s="632"/>
      <c r="DQ7" s="639">
        <v>7094979</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144707</v>
      </c>
      <c r="S8" s="631"/>
      <c r="T8" s="631"/>
      <c r="U8" s="631"/>
      <c r="V8" s="631"/>
      <c r="W8" s="631"/>
      <c r="X8" s="631"/>
      <c r="Y8" s="632"/>
      <c r="Z8" s="633">
        <v>0.2</v>
      </c>
      <c r="AA8" s="633"/>
      <c r="AB8" s="633"/>
      <c r="AC8" s="633"/>
      <c r="AD8" s="634">
        <v>144707</v>
      </c>
      <c r="AE8" s="634"/>
      <c r="AF8" s="634"/>
      <c r="AG8" s="634"/>
      <c r="AH8" s="634"/>
      <c r="AI8" s="634"/>
      <c r="AJ8" s="634"/>
      <c r="AK8" s="634"/>
      <c r="AL8" s="635">
        <v>0.4</v>
      </c>
      <c r="AM8" s="636"/>
      <c r="AN8" s="636"/>
      <c r="AO8" s="637"/>
      <c r="AP8" s="627" t="s">
        <v>240</v>
      </c>
      <c r="AQ8" s="628"/>
      <c r="AR8" s="628"/>
      <c r="AS8" s="628"/>
      <c r="AT8" s="628"/>
      <c r="AU8" s="628"/>
      <c r="AV8" s="628"/>
      <c r="AW8" s="628"/>
      <c r="AX8" s="628"/>
      <c r="AY8" s="628"/>
      <c r="AZ8" s="628"/>
      <c r="BA8" s="628"/>
      <c r="BB8" s="628"/>
      <c r="BC8" s="628"/>
      <c r="BD8" s="628"/>
      <c r="BE8" s="628"/>
      <c r="BF8" s="629"/>
      <c r="BG8" s="630">
        <v>286421</v>
      </c>
      <c r="BH8" s="631"/>
      <c r="BI8" s="631"/>
      <c r="BJ8" s="631"/>
      <c r="BK8" s="631"/>
      <c r="BL8" s="631"/>
      <c r="BM8" s="631"/>
      <c r="BN8" s="632"/>
      <c r="BO8" s="633">
        <v>1</v>
      </c>
      <c r="BP8" s="633"/>
      <c r="BQ8" s="633"/>
      <c r="BR8" s="633"/>
      <c r="BS8" s="634" t="s">
        <v>241</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25211857</v>
      </c>
      <c r="CS8" s="631"/>
      <c r="CT8" s="631"/>
      <c r="CU8" s="631"/>
      <c r="CV8" s="631"/>
      <c r="CW8" s="631"/>
      <c r="CX8" s="631"/>
      <c r="CY8" s="632"/>
      <c r="CZ8" s="633">
        <v>38.799999999999997</v>
      </c>
      <c r="DA8" s="633"/>
      <c r="DB8" s="633"/>
      <c r="DC8" s="633"/>
      <c r="DD8" s="639">
        <v>476928</v>
      </c>
      <c r="DE8" s="631"/>
      <c r="DF8" s="631"/>
      <c r="DG8" s="631"/>
      <c r="DH8" s="631"/>
      <c r="DI8" s="631"/>
      <c r="DJ8" s="631"/>
      <c r="DK8" s="631"/>
      <c r="DL8" s="631"/>
      <c r="DM8" s="631"/>
      <c r="DN8" s="631"/>
      <c r="DO8" s="631"/>
      <c r="DP8" s="632"/>
      <c r="DQ8" s="639">
        <v>10970109</v>
      </c>
      <c r="DR8" s="631"/>
      <c r="DS8" s="631"/>
      <c r="DT8" s="631"/>
      <c r="DU8" s="631"/>
      <c r="DV8" s="631"/>
      <c r="DW8" s="631"/>
      <c r="DX8" s="631"/>
      <c r="DY8" s="631"/>
      <c r="DZ8" s="631"/>
      <c r="EA8" s="631"/>
      <c r="EB8" s="631"/>
      <c r="EC8" s="640"/>
    </row>
    <row r="9" spans="2:143" ht="11.25" customHeight="1" x14ac:dyDescent="0.15">
      <c r="B9" s="627" t="s">
        <v>243</v>
      </c>
      <c r="C9" s="628"/>
      <c r="D9" s="628"/>
      <c r="E9" s="628"/>
      <c r="F9" s="628"/>
      <c r="G9" s="628"/>
      <c r="H9" s="628"/>
      <c r="I9" s="628"/>
      <c r="J9" s="628"/>
      <c r="K9" s="628"/>
      <c r="L9" s="628"/>
      <c r="M9" s="628"/>
      <c r="N9" s="628"/>
      <c r="O9" s="628"/>
      <c r="P9" s="628"/>
      <c r="Q9" s="629"/>
      <c r="R9" s="630">
        <v>164130</v>
      </c>
      <c r="S9" s="631"/>
      <c r="T9" s="631"/>
      <c r="U9" s="631"/>
      <c r="V9" s="631"/>
      <c r="W9" s="631"/>
      <c r="X9" s="631"/>
      <c r="Y9" s="632"/>
      <c r="Z9" s="633">
        <v>0.2</v>
      </c>
      <c r="AA9" s="633"/>
      <c r="AB9" s="633"/>
      <c r="AC9" s="633"/>
      <c r="AD9" s="634">
        <v>164130</v>
      </c>
      <c r="AE9" s="634"/>
      <c r="AF9" s="634"/>
      <c r="AG9" s="634"/>
      <c r="AH9" s="634"/>
      <c r="AI9" s="634"/>
      <c r="AJ9" s="634"/>
      <c r="AK9" s="634"/>
      <c r="AL9" s="635">
        <v>0.4</v>
      </c>
      <c r="AM9" s="636"/>
      <c r="AN9" s="636"/>
      <c r="AO9" s="637"/>
      <c r="AP9" s="627" t="s">
        <v>244</v>
      </c>
      <c r="AQ9" s="628"/>
      <c r="AR9" s="628"/>
      <c r="AS9" s="628"/>
      <c r="AT9" s="628"/>
      <c r="AU9" s="628"/>
      <c r="AV9" s="628"/>
      <c r="AW9" s="628"/>
      <c r="AX9" s="628"/>
      <c r="AY9" s="628"/>
      <c r="AZ9" s="628"/>
      <c r="BA9" s="628"/>
      <c r="BB9" s="628"/>
      <c r="BC9" s="628"/>
      <c r="BD9" s="628"/>
      <c r="BE9" s="628"/>
      <c r="BF9" s="629"/>
      <c r="BG9" s="630">
        <v>9062240</v>
      </c>
      <c r="BH9" s="631"/>
      <c r="BI9" s="631"/>
      <c r="BJ9" s="631"/>
      <c r="BK9" s="631"/>
      <c r="BL9" s="631"/>
      <c r="BM9" s="631"/>
      <c r="BN9" s="632"/>
      <c r="BO9" s="633">
        <v>32.6</v>
      </c>
      <c r="BP9" s="633"/>
      <c r="BQ9" s="633"/>
      <c r="BR9" s="633"/>
      <c r="BS9" s="634" t="s">
        <v>129</v>
      </c>
      <c r="BT9" s="634"/>
      <c r="BU9" s="634"/>
      <c r="BV9" s="634"/>
      <c r="BW9" s="634"/>
      <c r="BX9" s="634"/>
      <c r="BY9" s="634"/>
      <c r="BZ9" s="634"/>
      <c r="CA9" s="634"/>
      <c r="CB9" s="638"/>
      <c r="CD9" s="645" t="s">
        <v>245</v>
      </c>
      <c r="CE9" s="646"/>
      <c r="CF9" s="646"/>
      <c r="CG9" s="646"/>
      <c r="CH9" s="646"/>
      <c r="CI9" s="646"/>
      <c r="CJ9" s="646"/>
      <c r="CK9" s="646"/>
      <c r="CL9" s="646"/>
      <c r="CM9" s="646"/>
      <c r="CN9" s="646"/>
      <c r="CO9" s="646"/>
      <c r="CP9" s="646"/>
      <c r="CQ9" s="647"/>
      <c r="CR9" s="630">
        <v>5633445</v>
      </c>
      <c r="CS9" s="631"/>
      <c r="CT9" s="631"/>
      <c r="CU9" s="631"/>
      <c r="CV9" s="631"/>
      <c r="CW9" s="631"/>
      <c r="CX9" s="631"/>
      <c r="CY9" s="632"/>
      <c r="CZ9" s="633">
        <v>8.6999999999999993</v>
      </c>
      <c r="DA9" s="633"/>
      <c r="DB9" s="633"/>
      <c r="DC9" s="633"/>
      <c r="DD9" s="639">
        <v>263566</v>
      </c>
      <c r="DE9" s="631"/>
      <c r="DF9" s="631"/>
      <c r="DG9" s="631"/>
      <c r="DH9" s="631"/>
      <c r="DI9" s="631"/>
      <c r="DJ9" s="631"/>
      <c r="DK9" s="631"/>
      <c r="DL9" s="631"/>
      <c r="DM9" s="631"/>
      <c r="DN9" s="631"/>
      <c r="DO9" s="631"/>
      <c r="DP9" s="632"/>
      <c r="DQ9" s="639">
        <v>3538519</v>
      </c>
      <c r="DR9" s="631"/>
      <c r="DS9" s="631"/>
      <c r="DT9" s="631"/>
      <c r="DU9" s="631"/>
      <c r="DV9" s="631"/>
      <c r="DW9" s="631"/>
      <c r="DX9" s="631"/>
      <c r="DY9" s="631"/>
      <c r="DZ9" s="631"/>
      <c r="EA9" s="631"/>
      <c r="EB9" s="631"/>
      <c r="EC9" s="640"/>
    </row>
    <row r="10" spans="2:143" ht="11.25" customHeight="1" x14ac:dyDescent="0.15">
      <c r="B10" s="627" t="s">
        <v>246</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138</v>
      </c>
      <c r="AA10" s="633"/>
      <c r="AB10" s="633"/>
      <c r="AC10" s="633"/>
      <c r="AD10" s="634" t="s">
        <v>241</v>
      </c>
      <c r="AE10" s="634"/>
      <c r="AF10" s="634"/>
      <c r="AG10" s="634"/>
      <c r="AH10" s="634"/>
      <c r="AI10" s="634"/>
      <c r="AJ10" s="634"/>
      <c r="AK10" s="634"/>
      <c r="AL10" s="635" t="s">
        <v>129</v>
      </c>
      <c r="AM10" s="636"/>
      <c r="AN10" s="636"/>
      <c r="AO10" s="637"/>
      <c r="AP10" s="627" t="s">
        <v>247</v>
      </c>
      <c r="AQ10" s="628"/>
      <c r="AR10" s="628"/>
      <c r="AS10" s="628"/>
      <c r="AT10" s="628"/>
      <c r="AU10" s="628"/>
      <c r="AV10" s="628"/>
      <c r="AW10" s="628"/>
      <c r="AX10" s="628"/>
      <c r="AY10" s="628"/>
      <c r="AZ10" s="628"/>
      <c r="BA10" s="628"/>
      <c r="BB10" s="628"/>
      <c r="BC10" s="628"/>
      <c r="BD10" s="628"/>
      <c r="BE10" s="628"/>
      <c r="BF10" s="629"/>
      <c r="BG10" s="630">
        <v>486016</v>
      </c>
      <c r="BH10" s="631"/>
      <c r="BI10" s="631"/>
      <c r="BJ10" s="631"/>
      <c r="BK10" s="631"/>
      <c r="BL10" s="631"/>
      <c r="BM10" s="631"/>
      <c r="BN10" s="632"/>
      <c r="BO10" s="633">
        <v>1.8</v>
      </c>
      <c r="BP10" s="633"/>
      <c r="BQ10" s="633"/>
      <c r="BR10" s="633"/>
      <c r="BS10" s="634" t="s">
        <v>138</v>
      </c>
      <c r="BT10" s="634"/>
      <c r="BU10" s="634"/>
      <c r="BV10" s="634"/>
      <c r="BW10" s="634"/>
      <c r="BX10" s="634"/>
      <c r="BY10" s="634"/>
      <c r="BZ10" s="634"/>
      <c r="CA10" s="634"/>
      <c r="CB10" s="638"/>
      <c r="CD10" s="645" t="s">
        <v>248</v>
      </c>
      <c r="CE10" s="646"/>
      <c r="CF10" s="646"/>
      <c r="CG10" s="646"/>
      <c r="CH10" s="646"/>
      <c r="CI10" s="646"/>
      <c r="CJ10" s="646"/>
      <c r="CK10" s="646"/>
      <c r="CL10" s="646"/>
      <c r="CM10" s="646"/>
      <c r="CN10" s="646"/>
      <c r="CO10" s="646"/>
      <c r="CP10" s="646"/>
      <c r="CQ10" s="647"/>
      <c r="CR10" s="630">
        <v>118515</v>
      </c>
      <c r="CS10" s="631"/>
      <c r="CT10" s="631"/>
      <c r="CU10" s="631"/>
      <c r="CV10" s="631"/>
      <c r="CW10" s="631"/>
      <c r="CX10" s="631"/>
      <c r="CY10" s="632"/>
      <c r="CZ10" s="633">
        <v>0.2</v>
      </c>
      <c r="DA10" s="633"/>
      <c r="DB10" s="633"/>
      <c r="DC10" s="633"/>
      <c r="DD10" s="639">
        <v>3578</v>
      </c>
      <c r="DE10" s="631"/>
      <c r="DF10" s="631"/>
      <c r="DG10" s="631"/>
      <c r="DH10" s="631"/>
      <c r="DI10" s="631"/>
      <c r="DJ10" s="631"/>
      <c r="DK10" s="631"/>
      <c r="DL10" s="631"/>
      <c r="DM10" s="631"/>
      <c r="DN10" s="631"/>
      <c r="DO10" s="631"/>
      <c r="DP10" s="632"/>
      <c r="DQ10" s="639">
        <v>116743</v>
      </c>
      <c r="DR10" s="631"/>
      <c r="DS10" s="631"/>
      <c r="DT10" s="631"/>
      <c r="DU10" s="631"/>
      <c r="DV10" s="631"/>
      <c r="DW10" s="631"/>
      <c r="DX10" s="631"/>
      <c r="DY10" s="631"/>
      <c r="DZ10" s="631"/>
      <c r="EA10" s="631"/>
      <c r="EB10" s="631"/>
      <c r="EC10" s="640"/>
    </row>
    <row r="11" spans="2:143" ht="11.25" customHeight="1" x14ac:dyDescent="0.15">
      <c r="B11" s="627" t="s">
        <v>249</v>
      </c>
      <c r="C11" s="628"/>
      <c r="D11" s="628"/>
      <c r="E11" s="628"/>
      <c r="F11" s="628"/>
      <c r="G11" s="628"/>
      <c r="H11" s="628"/>
      <c r="I11" s="628"/>
      <c r="J11" s="628"/>
      <c r="K11" s="628"/>
      <c r="L11" s="628"/>
      <c r="M11" s="628"/>
      <c r="N11" s="628"/>
      <c r="O11" s="628"/>
      <c r="P11" s="628"/>
      <c r="Q11" s="629"/>
      <c r="R11" s="630">
        <v>3944970</v>
      </c>
      <c r="S11" s="631"/>
      <c r="T11" s="631"/>
      <c r="U11" s="631"/>
      <c r="V11" s="631"/>
      <c r="W11" s="631"/>
      <c r="X11" s="631"/>
      <c r="Y11" s="632"/>
      <c r="Z11" s="635">
        <v>5.6</v>
      </c>
      <c r="AA11" s="636"/>
      <c r="AB11" s="636"/>
      <c r="AC11" s="648"/>
      <c r="AD11" s="639">
        <v>3944970</v>
      </c>
      <c r="AE11" s="631"/>
      <c r="AF11" s="631"/>
      <c r="AG11" s="631"/>
      <c r="AH11" s="631"/>
      <c r="AI11" s="631"/>
      <c r="AJ11" s="631"/>
      <c r="AK11" s="632"/>
      <c r="AL11" s="635">
        <v>10.8</v>
      </c>
      <c r="AM11" s="636"/>
      <c r="AN11" s="636"/>
      <c r="AO11" s="637"/>
      <c r="AP11" s="627" t="s">
        <v>250</v>
      </c>
      <c r="AQ11" s="628"/>
      <c r="AR11" s="628"/>
      <c r="AS11" s="628"/>
      <c r="AT11" s="628"/>
      <c r="AU11" s="628"/>
      <c r="AV11" s="628"/>
      <c r="AW11" s="628"/>
      <c r="AX11" s="628"/>
      <c r="AY11" s="628"/>
      <c r="AZ11" s="628"/>
      <c r="BA11" s="628"/>
      <c r="BB11" s="628"/>
      <c r="BC11" s="628"/>
      <c r="BD11" s="628"/>
      <c r="BE11" s="628"/>
      <c r="BF11" s="629"/>
      <c r="BG11" s="630">
        <v>1575197</v>
      </c>
      <c r="BH11" s="631"/>
      <c r="BI11" s="631"/>
      <c r="BJ11" s="631"/>
      <c r="BK11" s="631"/>
      <c r="BL11" s="631"/>
      <c r="BM11" s="631"/>
      <c r="BN11" s="632"/>
      <c r="BO11" s="633">
        <v>5.7</v>
      </c>
      <c r="BP11" s="633"/>
      <c r="BQ11" s="633"/>
      <c r="BR11" s="633"/>
      <c r="BS11" s="634" t="s">
        <v>241</v>
      </c>
      <c r="BT11" s="634"/>
      <c r="BU11" s="634"/>
      <c r="BV11" s="634"/>
      <c r="BW11" s="634"/>
      <c r="BX11" s="634"/>
      <c r="BY11" s="634"/>
      <c r="BZ11" s="634"/>
      <c r="CA11" s="634"/>
      <c r="CB11" s="638"/>
      <c r="CD11" s="645" t="s">
        <v>251</v>
      </c>
      <c r="CE11" s="646"/>
      <c r="CF11" s="646"/>
      <c r="CG11" s="646"/>
      <c r="CH11" s="646"/>
      <c r="CI11" s="646"/>
      <c r="CJ11" s="646"/>
      <c r="CK11" s="646"/>
      <c r="CL11" s="646"/>
      <c r="CM11" s="646"/>
      <c r="CN11" s="646"/>
      <c r="CO11" s="646"/>
      <c r="CP11" s="646"/>
      <c r="CQ11" s="647"/>
      <c r="CR11" s="630">
        <v>1628480</v>
      </c>
      <c r="CS11" s="631"/>
      <c r="CT11" s="631"/>
      <c r="CU11" s="631"/>
      <c r="CV11" s="631"/>
      <c r="CW11" s="631"/>
      <c r="CX11" s="631"/>
      <c r="CY11" s="632"/>
      <c r="CZ11" s="633">
        <v>2.5</v>
      </c>
      <c r="DA11" s="633"/>
      <c r="DB11" s="633"/>
      <c r="DC11" s="633"/>
      <c r="DD11" s="639">
        <v>1197764</v>
      </c>
      <c r="DE11" s="631"/>
      <c r="DF11" s="631"/>
      <c r="DG11" s="631"/>
      <c r="DH11" s="631"/>
      <c r="DI11" s="631"/>
      <c r="DJ11" s="631"/>
      <c r="DK11" s="631"/>
      <c r="DL11" s="631"/>
      <c r="DM11" s="631"/>
      <c r="DN11" s="631"/>
      <c r="DO11" s="631"/>
      <c r="DP11" s="632"/>
      <c r="DQ11" s="639">
        <v>597259</v>
      </c>
      <c r="DR11" s="631"/>
      <c r="DS11" s="631"/>
      <c r="DT11" s="631"/>
      <c r="DU11" s="631"/>
      <c r="DV11" s="631"/>
      <c r="DW11" s="631"/>
      <c r="DX11" s="631"/>
      <c r="DY11" s="631"/>
      <c r="DZ11" s="631"/>
      <c r="EA11" s="631"/>
      <c r="EB11" s="631"/>
      <c r="EC11" s="640"/>
    </row>
    <row r="12" spans="2:143" ht="11.25" customHeight="1" x14ac:dyDescent="0.15">
      <c r="B12" s="627" t="s">
        <v>252</v>
      </c>
      <c r="C12" s="628"/>
      <c r="D12" s="628"/>
      <c r="E12" s="628"/>
      <c r="F12" s="628"/>
      <c r="G12" s="628"/>
      <c r="H12" s="628"/>
      <c r="I12" s="628"/>
      <c r="J12" s="628"/>
      <c r="K12" s="628"/>
      <c r="L12" s="628"/>
      <c r="M12" s="628"/>
      <c r="N12" s="628"/>
      <c r="O12" s="628"/>
      <c r="P12" s="628"/>
      <c r="Q12" s="629"/>
      <c r="R12" s="630">
        <v>33515</v>
      </c>
      <c r="S12" s="631"/>
      <c r="T12" s="631"/>
      <c r="U12" s="631"/>
      <c r="V12" s="631"/>
      <c r="W12" s="631"/>
      <c r="X12" s="631"/>
      <c r="Y12" s="632"/>
      <c r="Z12" s="633">
        <v>0</v>
      </c>
      <c r="AA12" s="633"/>
      <c r="AB12" s="633"/>
      <c r="AC12" s="633"/>
      <c r="AD12" s="634">
        <v>33515</v>
      </c>
      <c r="AE12" s="634"/>
      <c r="AF12" s="634"/>
      <c r="AG12" s="634"/>
      <c r="AH12" s="634"/>
      <c r="AI12" s="634"/>
      <c r="AJ12" s="634"/>
      <c r="AK12" s="634"/>
      <c r="AL12" s="635">
        <v>0.1</v>
      </c>
      <c r="AM12" s="636"/>
      <c r="AN12" s="636"/>
      <c r="AO12" s="637"/>
      <c r="AP12" s="627" t="s">
        <v>253</v>
      </c>
      <c r="AQ12" s="628"/>
      <c r="AR12" s="628"/>
      <c r="AS12" s="628"/>
      <c r="AT12" s="628"/>
      <c r="AU12" s="628"/>
      <c r="AV12" s="628"/>
      <c r="AW12" s="628"/>
      <c r="AX12" s="628"/>
      <c r="AY12" s="628"/>
      <c r="AZ12" s="628"/>
      <c r="BA12" s="628"/>
      <c r="BB12" s="628"/>
      <c r="BC12" s="628"/>
      <c r="BD12" s="628"/>
      <c r="BE12" s="628"/>
      <c r="BF12" s="629"/>
      <c r="BG12" s="630">
        <v>12768039</v>
      </c>
      <c r="BH12" s="631"/>
      <c r="BI12" s="631"/>
      <c r="BJ12" s="631"/>
      <c r="BK12" s="631"/>
      <c r="BL12" s="631"/>
      <c r="BM12" s="631"/>
      <c r="BN12" s="632"/>
      <c r="BO12" s="633">
        <v>46</v>
      </c>
      <c r="BP12" s="633"/>
      <c r="BQ12" s="633"/>
      <c r="BR12" s="633"/>
      <c r="BS12" s="634" t="s">
        <v>241</v>
      </c>
      <c r="BT12" s="634"/>
      <c r="BU12" s="634"/>
      <c r="BV12" s="634"/>
      <c r="BW12" s="634"/>
      <c r="BX12" s="634"/>
      <c r="BY12" s="634"/>
      <c r="BZ12" s="634"/>
      <c r="CA12" s="634"/>
      <c r="CB12" s="638"/>
      <c r="CD12" s="645" t="s">
        <v>254</v>
      </c>
      <c r="CE12" s="646"/>
      <c r="CF12" s="646"/>
      <c r="CG12" s="646"/>
      <c r="CH12" s="646"/>
      <c r="CI12" s="646"/>
      <c r="CJ12" s="646"/>
      <c r="CK12" s="646"/>
      <c r="CL12" s="646"/>
      <c r="CM12" s="646"/>
      <c r="CN12" s="646"/>
      <c r="CO12" s="646"/>
      <c r="CP12" s="646"/>
      <c r="CQ12" s="647"/>
      <c r="CR12" s="630">
        <v>2832102</v>
      </c>
      <c r="CS12" s="631"/>
      <c r="CT12" s="631"/>
      <c r="CU12" s="631"/>
      <c r="CV12" s="631"/>
      <c r="CW12" s="631"/>
      <c r="CX12" s="631"/>
      <c r="CY12" s="632"/>
      <c r="CZ12" s="633">
        <v>4.4000000000000004</v>
      </c>
      <c r="DA12" s="633"/>
      <c r="DB12" s="633"/>
      <c r="DC12" s="633"/>
      <c r="DD12" s="639">
        <v>2393</v>
      </c>
      <c r="DE12" s="631"/>
      <c r="DF12" s="631"/>
      <c r="DG12" s="631"/>
      <c r="DH12" s="631"/>
      <c r="DI12" s="631"/>
      <c r="DJ12" s="631"/>
      <c r="DK12" s="631"/>
      <c r="DL12" s="631"/>
      <c r="DM12" s="631"/>
      <c r="DN12" s="631"/>
      <c r="DO12" s="631"/>
      <c r="DP12" s="632"/>
      <c r="DQ12" s="639">
        <v>1186319</v>
      </c>
      <c r="DR12" s="631"/>
      <c r="DS12" s="631"/>
      <c r="DT12" s="631"/>
      <c r="DU12" s="631"/>
      <c r="DV12" s="631"/>
      <c r="DW12" s="631"/>
      <c r="DX12" s="631"/>
      <c r="DY12" s="631"/>
      <c r="DZ12" s="631"/>
      <c r="EA12" s="631"/>
      <c r="EB12" s="631"/>
      <c r="EC12" s="640"/>
    </row>
    <row r="13" spans="2:143" ht="11.25" customHeight="1" x14ac:dyDescent="0.15">
      <c r="B13" s="627" t="s">
        <v>255</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138</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12759141</v>
      </c>
      <c r="BH13" s="631"/>
      <c r="BI13" s="631"/>
      <c r="BJ13" s="631"/>
      <c r="BK13" s="631"/>
      <c r="BL13" s="631"/>
      <c r="BM13" s="631"/>
      <c r="BN13" s="632"/>
      <c r="BO13" s="633">
        <v>46</v>
      </c>
      <c r="BP13" s="633"/>
      <c r="BQ13" s="633"/>
      <c r="BR13" s="633"/>
      <c r="BS13" s="634" t="s">
        <v>129</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6275136</v>
      </c>
      <c r="CS13" s="631"/>
      <c r="CT13" s="631"/>
      <c r="CU13" s="631"/>
      <c r="CV13" s="631"/>
      <c r="CW13" s="631"/>
      <c r="CX13" s="631"/>
      <c r="CY13" s="632"/>
      <c r="CZ13" s="633">
        <v>9.6999999999999993</v>
      </c>
      <c r="DA13" s="633"/>
      <c r="DB13" s="633"/>
      <c r="DC13" s="633"/>
      <c r="DD13" s="639">
        <v>2493082</v>
      </c>
      <c r="DE13" s="631"/>
      <c r="DF13" s="631"/>
      <c r="DG13" s="631"/>
      <c r="DH13" s="631"/>
      <c r="DI13" s="631"/>
      <c r="DJ13" s="631"/>
      <c r="DK13" s="631"/>
      <c r="DL13" s="631"/>
      <c r="DM13" s="631"/>
      <c r="DN13" s="631"/>
      <c r="DO13" s="631"/>
      <c r="DP13" s="632"/>
      <c r="DQ13" s="639">
        <v>4771549</v>
      </c>
      <c r="DR13" s="631"/>
      <c r="DS13" s="631"/>
      <c r="DT13" s="631"/>
      <c r="DU13" s="631"/>
      <c r="DV13" s="631"/>
      <c r="DW13" s="631"/>
      <c r="DX13" s="631"/>
      <c r="DY13" s="631"/>
      <c r="DZ13" s="631"/>
      <c r="EA13" s="631"/>
      <c r="EB13" s="631"/>
      <c r="EC13" s="640"/>
    </row>
    <row r="14" spans="2:143" ht="11.25" customHeight="1" x14ac:dyDescent="0.15">
      <c r="B14" s="627" t="s">
        <v>258</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241</v>
      </c>
      <c r="AE14" s="634"/>
      <c r="AF14" s="634"/>
      <c r="AG14" s="634"/>
      <c r="AH14" s="634"/>
      <c r="AI14" s="634"/>
      <c r="AJ14" s="634"/>
      <c r="AK14" s="634"/>
      <c r="AL14" s="635" t="s">
        <v>229</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444749</v>
      </c>
      <c r="BH14" s="631"/>
      <c r="BI14" s="631"/>
      <c r="BJ14" s="631"/>
      <c r="BK14" s="631"/>
      <c r="BL14" s="631"/>
      <c r="BM14" s="631"/>
      <c r="BN14" s="632"/>
      <c r="BO14" s="633">
        <v>1.6</v>
      </c>
      <c r="BP14" s="633"/>
      <c r="BQ14" s="633"/>
      <c r="BR14" s="633"/>
      <c r="BS14" s="634" t="s">
        <v>241</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1951998</v>
      </c>
      <c r="CS14" s="631"/>
      <c r="CT14" s="631"/>
      <c r="CU14" s="631"/>
      <c r="CV14" s="631"/>
      <c r="CW14" s="631"/>
      <c r="CX14" s="631"/>
      <c r="CY14" s="632"/>
      <c r="CZ14" s="633">
        <v>3</v>
      </c>
      <c r="DA14" s="633"/>
      <c r="DB14" s="633"/>
      <c r="DC14" s="633"/>
      <c r="DD14" s="639">
        <v>45954</v>
      </c>
      <c r="DE14" s="631"/>
      <c r="DF14" s="631"/>
      <c r="DG14" s="631"/>
      <c r="DH14" s="631"/>
      <c r="DI14" s="631"/>
      <c r="DJ14" s="631"/>
      <c r="DK14" s="631"/>
      <c r="DL14" s="631"/>
      <c r="DM14" s="631"/>
      <c r="DN14" s="631"/>
      <c r="DO14" s="631"/>
      <c r="DP14" s="632"/>
      <c r="DQ14" s="639">
        <v>1896598</v>
      </c>
      <c r="DR14" s="631"/>
      <c r="DS14" s="631"/>
      <c r="DT14" s="631"/>
      <c r="DU14" s="631"/>
      <c r="DV14" s="631"/>
      <c r="DW14" s="631"/>
      <c r="DX14" s="631"/>
      <c r="DY14" s="631"/>
      <c r="DZ14" s="631"/>
      <c r="EA14" s="631"/>
      <c r="EB14" s="631"/>
      <c r="EC14" s="640"/>
    </row>
    <row r="15" spans="2:143" ht="11.25" customHeight="1" x14ac:dyDescent="0.15">
      <c r="B15" s="627" t="s">
        <v>261</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241</v>
      </c>
      <c r="AE15" s="634"/>
      <c r="AF15" s="634"/>
      <c r="AG15" s="634"/>
      <c r="AH15" s="634"/>
      <c r="AI15" s="634"/>
      <c r="AJ15" s="634"/>
      <c r="AK15" s="634"/>
      <c r="AL15" s="635" t="s">
        <v>129</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1032029</v>
      </c>
      <c r="BH15" s="631"/>
      <c r="BI15" s="631"/>
      <c r="BJ15" s="631"/>
      <c r="BK15" s="631"/>
      <c r="BL15" s="631"/>
      <c r="BM15" s="631"/>
      <c r="BN15" s="632"/>
      <c r="BO15" s="633">
        <v>3.7</v>
      </c>
      <c r="BP15" s="633"/>
      <c r="BQ15" s="633"/>
      <c r="BR15" s="633"/>
      <c r="BS15" s="634" t="s">
        <v>129</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7402066</v>
      </c>
      <c r="CS15" s="631"/>
      <c r="CT15" s="631"/>
      <c r="CU15" s="631"/>
      <c r="CV15" s="631"/>
      <c r="CW15" s="631"/>
      <c r="CX15" s="631"/>
      <c r="CY15" s="632"/>
      <c r="CZ15" s="633">
        <v>11.4</v>
      </c>
      <c r="DA15" s="633"/>
      <c r="DB15" s="633"/>
      <c r="DC15" s="633"/>
      <c r="DD15" s="639">
        <v>1733217</v>
      </c>
      <c r="DE15" s="631"/>
      <c r="DF15" s="631"/>
      <c r="DG15" s="631"/>
      <c r="DH15" s="631"/>
      <c r="DI15" s="631"/>
      <c r="DJ15" s="631"/>
      <c r="DK15" s="631"/>
      <c r="DL15" s="631"/>
      <c r="DM15" s="631"/>
      <c r="DN15" s="631"/>
      <c r="DO15" s="631"/>
      <c r="DP15" s="632"/>
      <c r="DQ15" s="639">
        <v>5552108</v>
      </c>
      <c r="DR15" s="631"/>
      <c r="DS15" s="631"/>
      <c r="DT15" s="631"/>
      <c r="DU15" s="631"/>
      <c r="DV15" s="631"/>
      <c r="DW15" s="631"/>
      <c r="DX15" s="631"/>
      <c r="DY15" s="631"/>
      <c r="DZ15" s="631"/>
      <c r="EA15" s="631"/>
      <c r="EB15" s="631"/>
      <c r="EC15" s="640"/>
    </row>
    <row r="16" spans="2:143" ht="11.25" customHeight="1" x14ac:dyDescent="0.15">
      <c r="B16" s="627" t="s">
        <v>264</v>
      </c>
      <c r="C16" s="628"/>
      <c r="D16" s="628"/>
      <c r="E16" s="628"/>
      <c r="F16" s="628"/>
      <c r="G16" s="628"/>
      <c r="H16" s="628"/>
      <c r="I16" s="628"/>
      <c r="J16" s="628"/>
      <c r="K16" s="628"/>
      <c r="L16" s="628"/>
      <c r="M16" s="628"/>
      <c r="N16" s="628"/>
      <c r="O16" s="628"/>
      <c r="P16" s="628"/>
      <c r="Q16" s="629"/>
      <c r="R16" s="630">
        <v>58400</v>
      </c>
      <c r="S16" s="631"/>
      <c r="T16" s="631"/>
      <c r="U16" s="631"/>
      <c r="V16" s="631"/>
      <c r="W16" s="631"/>
      <c r="X16" s="631"/>
      <c r="Y16" s="632"/>
      <c r="Z16" s="633">
        <v>0.1</v>
      </c>
      <c r="AA16" s="633"/>
      <c r="AB16" s="633"/>
      <c r="AC16" s="633"/>
      <c r="AD16" s="634">
        <v>58400</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v>2196</v>
      </c>
      <c r="BH16" s="631"/>
      <c r="BI16" s="631"/>
      <c r="BJ16" s="631"/>
      <c r="BK16" s="631"/>
      <c r="BL16" s="631"/>
      <c r="BM16" s="631"/>
      <c r="BN16" s="632"/>
      <c r="BO16" s="633">
        <v>0</v>
      </c>
      <c r="BP16" s="633"/>
      <c r="BQ16" s="633"/>
      <c r="BR16" s="633"/>
      <c r="BS16" s="634" t="s">
        <v>129</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v>13226</v>
      </c>
      <c r="CS16" s="631"/>
      <c r="CT16" s="631"/>
      <c r="CU16" s="631"/>
      <c r="CV16" s="631"/>
      <c r="CW16" s="631"/>
      <c r="CX16" s="631"/>
      <c r="CY16" s="632"/>
      <c r="CZ16" s="633">
        <v>0</v>
      </c>
      <c r="DA16" s="633"/>
      <c r="DB16" s="633"/>
      <c r="DC16" s="633"/>
      <c r="DD16" s="639" t="s">
        <v>138</v>
      </c>
      <c r="DE16" s="631"/>
      <c r="DF16" s="631"/>
      <c r="DG16" s="631"/>
      <c r="DH16" s="631"/>
      <c r="DI16" s="631"/>
      <c r="DJ16" s="631"/>
      <c r="DK16" s="631"/>
      <c r="DL16" s="631"/>
      <c r="DM16" s="631"/>
      <c r="DN16" s="631"/>
      <c r="DO16" s="631"/>
      <c r="DP16" s="632"/>
      <c r="DQ16" s="639">
        <v>1636</v>
      </c>
      <c r="DR16" s="631"/>
      <c r="DS16" s="631"/>
      <c r="DT16" s="631"/>
      <c r="DU16" s="631"/>
      <c r="DV16" s="631"/>
      <c r="DW16" s="631"/>
      <c r="DX16" s="631"/>
      <c r="DY16" s="631"/>
      <c r="DZ16" s="631"/>
      <c r="EA16" s="631"/>
      <c r="EB16" s="631"/>
      <c r="EC16" s="640"/>
    </row>
    <row r="17" spans="2:133" ht="11.25" customHeight="1" x14ac:dyDescent="0.15">
      <c r="B17" s="627" t="s">
        <v>267</v>
      </c>
      <c r="C17" s="628"/>
      <c r="D17" s="628"/>
      <c r="E17" s="628"/>
      <c r="F17" s="628"/>
      <c r="G17" s="628"/>
      <c r="H17" s="628"/>
      <c r="I17" s="628"/>
      <c r="J17" s="628"/>
      <c r="K17" s="628"/>
      <c r="L17" s="628"/>
      <c r="M17" s="628"/>
      <c r="N17" s="628"/>
      <c r="O17" s="628"/>
      <c r="P17" s="628"/>
      <c r="Q17" s="629"/>
      <c r="R17" s="630">
        <v>438442</v>
      </c>
      <c r="S17" s="631"/>
      <c r="T17" s="631"/>
      <c r="U17" s="631"/>
      <c r="V17" s="631"/>
      <c r="W17" s="631"/>
      <c r="X17" s="631"/>
      <c r="Y17" s="632"/>
      <c r="Z17" s="633">
        <v>0.6</v>
      </c>
      <c r="AA17" s="633"/>
      <c r="AB17" s="633"/>
      <c r="AC17" s="633"/>
      <c r="AD17" s="634">
        <v>438442</v>
      </c>
      <c r="AE17" s="634"/>
      <c r="AF17" s="634"/>
      <c r="AG17" s="634"/>
      <c r="AH17" s="634"/>
      <c r="AI17" s="634"/>
      <c r="AJ17" s="634"/>
      <c r="AK17" s="634"/>
      <c r="AL17" s="635">
        <v>1.2</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229</v>
      </c>
      <c r="BH17" s="631"/>
      <c r="BI17" s="631"/>
      <c r="BJ17" s="631"/>
      <c r="BK17" s="631"/>
      <c r="BL17" s="631"/>
      <c r="BM17" s="631"/>
      <c r="BN17" s="632"/>
      <c r="BO17" s="633" t="s">
        <v>138</v>
      </c>
      <c r="BP17" s="633"/>
      <c r="BQ17" s="633"/>
      <c r="BR17" s="633"/>
      <c r="BS17" s="634" t="s">
        <v>241</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5646939</v>
      </c>
      <c r="CS17" s="631"/>
      <c r="CT17" s="631"/>
      <c r="CU17" s="631"/>
      <c r="CV17" s="631"/>
      <c r="CW17" s="631"/>
      <c r="CX17" s="631"/>
      <c r="CY17" s="632"/>
      <c r="CZ17" s="633">
        <v>8.6999999999999993</v>
      </c>
      <c r="DA17" s="633"/>
      <c r="DB17" s="633"/>
      <c r="DC17" s="633"/>
      <c r="DD17" s="639" t="s">
        <v>138</v>
      </c>
      <c r="DE17" s="631"/>
      <c r="DF17" s="631"/>
      <c r="DG17" s="631"/>
      <c r="DH17" s="631"/>
      <c r="DI17" s="631"/>
      <c r="DJ17" s="631"/>
      <c r="DK17" s="631"/>
      <c r="DL17" s="631"/>
      <c r="DM17" s="631"/>
      <c r="DN17" s="631"/>
      <c r="DO17" s="631"/>
      <c r="DP17" s="632"/>
      <c r="DQ17" s="639">
        <v>5624468</v>
      </c>
      <c r="DR17" s="631"/>
      <c r="DS17" s="631"/>
      <c r="DT17" s="631"/>
      <c r="DU17" s="631"/>
      <c r="DV17" s="631"/>
      <c r="DW17" s="631"/>
      <c r="DX17" s="631"/>
      <c r="DY17" s="631"/>
      <c r="DZ17" s="631"/>
      <c r="EA17" s="631"/>
      <c r="EB17" s="631"/>
      <c r="EC17" s="640"/>
    </row>
    <row r="18" spans="2:133" ht="11.25" customHeight="1" x14ac:dyDescent="0.15">
      <c r="B18" s="627" t="s">
        <v>270</v>
      </c>
      <c r="C18" s="628"/>
      <c r="D18" s="628"/>
      <c r="E18" s="628"/>
      <c r="F18" s="628"/>
      <c r="G18" s="628"/>
      <c r="H18" s="628"/>
      <c r="I18" s="628"/>
      <c r="J18" s="628"/>
      <c r="K18" s="628"/>
      <c r="L18" s="628"/>
      <c r="M18" s="628"/>
      <c r="N18" s="628"/>
      <c r="O18" s="628"/>
      <c r="P18" s="628"/>
      <c r="Q18" s="629"/>
      <c r="R18" s="630">
        <v>648018</v>
      </c>
      <c r="S18" s="631"/>
      <c r="T18" s="631"/>
      <c r="U18" s="631"/>
      <c r="V18" s="631"/>
      <c r="W18" s="631"/>
      <c r="X18" s="631"/>
      <c r="Y18" s="632"/>
      <c r="Z18" s="633">
        <v>0.9</v>
      </c>
      <c r="AA18" s="633"/>
      <c r="AB18" s="633"/>
      <c r="AC18" s="633"/>
      <c r="AD18" s="634">
        <v>600494</v>
      </c>
      <c r="AE18" s="634"/>
      <c r="AF18" s="634"/>
      <c r="AG18" s="634"/>
      <c r="AH18" s="634"/>
      <c r="AI18" s="634"/>
      <c r="AJ18" s="634"/>
      <c r="AK18" s="634"/>
      <c r="AL18" s="635">
        <v>1.6</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229</v>
      </c>
      <c r="BH18" s="631"/>
      <c r="BI18" s="631"/>
      <c r="BJ18" s="631"/>
      <c r="BK18" s="631"/>
      <c r="BL18" s="631"/>
      <c r="BM18" s="631"/>
      <c r="BN18" s="632"/>
      <c r="BO18" s="633" t="s">
        <v>129</v>
      </c>
      <c r="BP18" s="633"/>
      <c r="BQ18" s="633"/>
      <c r="BR18" s="633"/>
      <c r="BS18" s="634" t="s">
        <v>241</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138</v>
      </c>
      <c r="CS18" s="631"/>
      <c r="CT18" s="631"/>
      <c r="CU18" s="631"/>
      <c r="CV18" s="631"/>
      <c r="CW18" s="631"/>
      <c r="CX18" s="631"/>
      <c r="CY18" s="632"/>
      <c r="CZ18" s="633" t="s">
        <v>138</v>
      </c>
      <c r="DA18" s="633"/>
      <c r="DB18" s="633"/>
      <c r="DC18" s="633"/>
      <c r="DD18" s="639" t="s">
        <v>138</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273</v>
      </c>
      <c r="C19" s="628"/>
      <c r="D19" s="628"/>
      <c r="E19" s="628"/>
      <c r="F19" s="628"/>
      <c r="G19" s="628"/>
      <c r="H19" s="628"/>
      <c r="I19" s="628"/>
      <c r="J19" s="628"/>
      <c r="K19" s="628"/>
      <c r="L19" s="628"/>
      <c r="M19" s="628"/>
      <c r="N19" s="628"/>
      <c r="O19" s="628"/>
      <c r="P19" s="628"/>
      <c r="Q19" s="629"/>
      <c r="R19" s="630">
        <v>173829</v>
      </c>
      <c r="S19" s="631"/>
      <c r="T19" s="631"/>
      <c r="U19" s="631"/>
      <c r="V19" s="631"/>
      <c r="W19" s="631"/>
      <c r="X19" s="631"/>
      <c r="Y19" s="632"/>
      <c r="Z19" s="633">
        <v>0.2</v>
      </c>
      <c r="AA19" s="633"/>
      <c r="AB19" s="633"/>
      <c r="AC19" s="633"/>
      <c r="AD19" s="634">
        <v>173829</v>
      </c>
      <c r="AE19" s="634"/>
      <c r="AF19" s="634"/>
      <c r="AG19" s="634"/>
      <c r="AH19" s="634"/>
      <c r="AI19" s="634"/>
      <c r="AJ19" s="634"/>
      <c r="AK19" s="634"/>
      <c r="AL19" s="635">
        <v>0.5</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2099228</v>
      </c>
      <c r="BH19" s="631"/>
      <c r="BI19" s="631"/>
      <c r="BJ19" s="631"/>
      <c r="BK19" s="631"/>
      <c r="BL19" s="631"/>
      <c r="BM19" s="631"/>
      <c r="BN19" s="632"/>
      <c r="BO19" s="633">
        <v>7.6</v>
      </c>
      <c r="BP19" s="633"/>
      <c r="BQ19" s="633"/>
      <c r="BR19" s="633"/>
      <c r="BS19" s="634" t="s">
        <v>129</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241</v>
      </c>
      <c r="CS19" s="631"/>
      <c r="CT19" s="631"/>
      <c r="CU19" s="631"/>
      <c r="CV19" s="631"/>
      <c r="CW19" s="631"/>
      <c r="CX19" s="631"/>
      <c r="CY19" s="632"/>
      <c r="CZ19" s="633" t="s">
        <v>129</v>
      </c>
      <c r="DA19" s="633"/>
      <c r="DB19" s="633"/>
      <c r="DC19" s="633"/>
      <c r="DD19" s="639" t="s">
        <v>241</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276</v>
      </c>
      <c r="C20" s="628"/>
      <c r="D20" s="628"/>
      <c r="E20" s="628"/>
      <c r="F20" s="628"/>
      <c r="G20" s="628"/>
      <c r="H20" s="628"/>
      <c r="I20" s="628"/>
      <c r="J20" s="628"/>
      <c r="K20" s="628"/>
      <c r="L20" s="628"/>
      <c r="M20" s="628"/>
      <c r="N20" s="628"/>
      <c r="O20" s="628"/>
      <c r="P20" s="628"/>
      <c r="Q20" s="629"/>
      <c r="R20" s="630">
        <v>18264</v>
      </c>
      <c r="S20" s="631"/>
      <c r="T20" s="631"/>
      <c r="U20" s="631"/>
      <c r="V20" s="631"/>
      <c r="W20" s="631"/>
      <c r="X20" s="631"/>
      <c r="Y20" s="632"/>
      <c r="Z20" s="633">
        <v>0</v>
      </c>
      <c r="AA20" s="633"/>
      <c r="AB20" s="633"/>
      <c r="AC20" s="633"/>
      <c r="AD20" s="634">
        <v>18264</v>
      </c>
      <c r="AE20" s="634"/>
      <c r="AF20" s="634"/>
      <c r="AG20" s="634"/>
      <c r="AH20" s="634"/>
      <c r="AI20" s="634"/>
      <c r="AJ20" s="634"/>
      <c r="AK20" s="634"/>
      <c r="AL20" s="635">
        <v>0</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2099228</v>
      </c>
      <c r="BH20" s="631"/>
      <c r="BI20" s="631"/>
      <c r="BJ20" s="631"/>
      <c r="BK20" s="631"/>
      <c r="BL20" s="631"/>
      <c r="BM20" s="631"/>
      <c r="BN20" s="632"/>
      <c r="BO20" s="633">
        <v>7.6</v>
      </c>
      <c r="BP20" s="633"/>
      <c r="BQ20" s="633"/>
      <c r="BR20" s="633"/>
      <c r="BS20" s="634" t="s">
        <v>241</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65001547</v>
      </c>
      <c r="CS20" s="631"/>
      <c r="CT20" s="631"/>
      <c r="CU20" s="631"/>
      <c r="CV20" s="631"/>
      <c r="CW20" s="631"/>
      <c r="CX20" s="631"/>
      <c r="CY20" s="632"/>
      <c r="CZ20" s="633">
        <v>100</v>
      </c>
      <c r="DA20" s="633"/>
      <c r="DB20" s="633"/>
      <c r="DC20" s="633"/>
      <c r="DD20" s="639">
        <v>6431597</v>
      </c>
      <c r="DE20" s="631"/>
      <c r="DF20" s="631"/>
      <c r="DG20" s="631"/>
      <c r="DH20" s="631"/>
      <c r="DI20" s="631"/>
      <c r="DJ20" s="631"/>
      <c r="DK20" s="631"/>
      <c r="DL20" s="631"/>
      <c r="DM20" s="631"/>
      <c r="DN20" s="631"/>
      <c r="DO20" s="631"/>
      <c r="DP20" s="632"/>
      <c r="DQ20" s="639">
        <v>41695441</v>
      </c>
      <c r="DR20" s="631"/>
      <c r="DS20" s="631"/>
      <c r="DT20" s="631"/>
      <c r="DU20" s="631"/>
      <c r="DV20" s="631"/>
      <c r="DW20" s="631"/>
      <c r="DX20" s="631"/>
      <c r="DY20" s="631"/>
      <c r="DZ20" s="631"/>
      <c r="EA20" s="631"/>
      <c r="EB20" s="631"/>
      <c r="EC20" s="640"/>
    </row>
    <row r="21" spans="2:133" ht="11.25" customHeight="1" x14ac:dyDescent="0.15">
      <c r="B21" s="627" t="s">
        <v>279</v>
      </c>
      <c r="C21" s="628"/>
      <c r="D21" s="628"/>
      <c r="E21" s="628"/>
      <c r="F21" s="628"/>
      <c r="G21" s="628"/>
      <c r="H21" s="628"/>
      <c r="I21" s="628"/>
      <c r="J21" s="628"/>
      <c r="K21" s="628"/>
      <c r="L21" s="628"/>
      <c r="M21" s="628"/>
      <c r="N21" s="628"/>
      <c r="O21" s="628"/>
      <c r="P21" s="628"/>
      <c r="Q21" s="629"/>
      <c r="R21" s="630">
        <v>10318</v>
      </c>
      <c r="S21" s="631"/>
      <c r="T21" s="631"/>
      <c r="U21" s="631"/>
      <c r="V21" s="631"/>
      <c r="W21" s="631"/>
      <c r="X21" s="631"/>
      <c r="Y21" s="632"/>
      <c r="Z21" s="633">
        <v>0</v>
      </c>
      <c r="AA21" s="633"/>
      <c r="AB21" s="633"/>
      <c r="AC21" s="633"/>
      <c r="AD21" s="634">
        <v>10318</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t="s">
        <v>241</v>
      </c>
      <c r="BH21" s="631"/>
      <c r="BI21" s="631"/>
      <c r="BJ21" s="631"/>
      <c r="BK21" s="631"/>
      <c r="BL21" s="631"/>
      <c r="BM21" s="631"/>
      <c r="BN21" s="632"/>
      <c r="BO21" s="633" t="s">
        <v>129</v>
      </c>
      <c r="BP21" s="633"/>
      <c r="BQ21" s="633"/>
      <c r="BR21" s="633"/>
      <c r="BS21" s="634" t="s">
        <v>229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281</v>
      </c>
      <c r="C22" s="667"/>
      <c r="D22" s="667"/>
      <c r="E22" s="667"/>
      <c r="F22" s="667"/>
      <c r="G22" s="667"/>
      <c r="H22" s="667"/>
      <c r="I22" s="667"/>
      <c r="J22" s="667"/>
      <c r="K22" s="667"/>
      <c r="L22" s="667"/>
      <c r="M22" s="667"/>
      <c r="N22" s="667"/>
      <c r="O22" s="667"/>
      <c r="P22" s="667"/>
      <c r="Q22" s="668"/>
      <c r="R22" s="630">
        <v>445607</v>
      </c>
      <c r="S22" s="631"/>
      <c r="T22" s="631"/>
      <c r="U22" s="631"/>
      <c r="V22" s="631"/>
      <c r="W22" s="631"/>
      <c r="X22" s="631"/>
      <c r="Y22" s="632"/>
      <c r="Z22" s="633">
        <v>0.6</v>
      </c>
      <c r="AA22" s="633"/>
      <c r="AB22" s="633"/>
      <c r="AC22" s="633"/>
      <c r="AD22" s="634">
        <v>398083</v>
      </c>
      <c r="AE22" s="634"/>
      <c r="AF22" s="634"/>
      <c r="AG22" s="634"/>
      <c r="AH22" s="634"/>
      <c r="AI22" s="634"/>
      <c r="AJ22" s="634"/>
      <c r="AK22" s="634"/>
      <c r="AL22" s="635">
        <v>1.1000000000000001</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241</v>
      </c>
      <c r="BH22" s="631"/>
      <c r="BI22" s="631"/>
      <c r="BJ22" s="631"/>
      <c r="BK22" s="631"/>
      <c r="BL22" s="631"/>
      <c r="BM22" s="631"/>
      <c r="BN22" s="632"/>
      <c r="BO22" s="633" t="s">
        <v>241</v>
      </c>
      <c r="BP22" s="633"/>
      <c r="BQ22" s="633"/>
      <c r="BR22" s="633"/>
      <c r="BS22" s="634" t="s">
        <v>129</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284</v>
      </c>
      <c r="C23" s="628"/>
      <c r="D23" s="628"/>
      <c r="E23" s="628"/>
      <c r="F23" s="628"/>
      <c r="G23" s="628"/>
      <c r="H23" s="628"/>
      <c r="I23" s="628"/>
      <c r="J23" s="628"/>
      <c r="K23" s="628"/>
      <c r="L23" s="628"/>
      <c r="M23" s="628"/>
      <c r="N23" s="628"/>
      <c r="O23" s="628"/>
      <c r="P23" s="628"/>
      <c r="Q23" s="629"/>
      <c r="R23" s="630">
        <v>5329830</v>
      </c>
      <c r="S23" s="631"/>
      <c r="T23" s="631"/>
      <c r="U23" s="631"/>
      <c r="V23" s="631"/>
      <c r="W23" s="631"/>
      <c r="X23" s="631"/>
      <c r="Y23" s="632"/>
      <c r="Z23" s="633">
        <v>7.6</v>
      </c>
      <c r="AA23" s="633"/>
      <c r="AB23" s="633"/>
      <c r="AC23" s="633"/>
      <c r="AD23" s="634">
        <v>4796538</v>
      </c>
      <c r="AE23" s="634"/>
      <c r="AF23" s="634"/>
      <c r="AG23" s="634"/>
      <c r="AH23" s="634"/>
      <c r="AI23" s="634"/>
      <c r="AJ23" s="634"/>
      <c r="AK23" s="634"/>
      <c r="AL23" s="635">
        <v>13.1</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v>2099228</v>
      </c>
      <c r="BH23" s="631"/>
      <c r="BI23" s="631"/>
      <c r="BJ23" s="631"/>
      <c r="BK23" s="631"/>
      <c r="BL23" s="631"/>
      <c r="BM23" s="631"/>
      <c r="BN23" s="632"/>
      <c r="BO23" s="633">
        <v>7.6</v>
      </c>
      <c r="BP23" s="633"/>
      <c r="BQ23" s="633"/>
      <c r="BR23" s="633"/>
      <c r="BS23" s="634" t="s">
        <v>129</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x14ac:dyDescent="0.15">
      <c r="B24" s="627" t="s">
        <v>291</v>
      </c>
      <c r="C24" s="628"/>
      <c r="D24" s="628"/>
      <c r="E24" s="628"/>
      <c r="F24" s="628"/>
      <c r="G24" s="628"/>
      <c r="H24" s="628"/>
      <c r="I24" s="628"/>
      <c r="J24" s="628"/>
      <c r="K24" s="628"/>
      <c r="L24" s="628"/>
      <c r="M24" s="628"/>
      <c r="N24" s="628"/>
      <c r="O24" s="628"/>
      <c r="P24" s="628"/>
      <c r="Q24" s="629"/>
      <c r="R24" s="630">
        <v>4796538</v>
      </c>
      <c r="S24" s="631"/>
      <c r="T24" s="631"/>
      <c r="U24" s="631"/>
      <c r="V24" s="631"/>
      <c r="W24" s="631"/>
      <c r="X24" s="631"/>
      <c r="Y24" s="632"/>
      <c r="Z24" s="633">
        <v>6.8</v>
      </c>
      <c r="AA24" s="633"/>
      <c r="AB24" s="633"/>
      <c r="AC24" s="633"/>
      <c r="AD24" s="634">
        <v>4796538</v>
      </c>
      <c r="AE24" s="634"/>
      <c r="AF24" s="634"/>
      <c r="AG24" s="634"/>
      <c r="AH24" s="634"/>
      <c r="AI24" s="634"/>
      <c r="AJ24" s="634"/>
      <c r="AK24" s="634"/>
      <c r="AL24" s="635">
        <v>13.1</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32200302</v>
      </c>
      <c r="CS24" s="620"/>
      <c r="CT24" s="620"/>
      <c r="CU24" s="620"/>
      <c r="CV24" s="620"/>
      <c r="CW24" s="620"/>
      <c r="CX24" s="620"/>
      <c r="CY24" s="621"/>
      <c r="CZ24" s="624">
        <v>49.5</v>
      </c>
      <c r="DA24" s="625"/>
      <c r="DB24" s="625"/>
      <c r="DC24" s="644"/>
      <c r="DD24" s="672">
        <v>18982683</v>
      </c>
      <c r="DE24" s="620"/>
      <c r="DF24" s="620"/>
      <c r="DG24" s="620"/>
      <c r="DH24" s="620"/>
      <c r="DI24" s="620"/>
      <c r="DJ24" s="620"/>
      <c r="DK24" s="621"/>
      <c r="DL24" s="672">
        <v>18911826</v>
      </c>
      <c r="DM24" s="620"/>
      <c r="DN24" s="620"/>
      <c r="DO24" s="620"/>
      <c r="DP24" s="620"/>
      <c r="DQ24" s="620"/>
      <c r="DR24" s="620"/>
      <c r="DS24" s="620"/>
      <c r="DT24" s="620"/>
      <c r="DU24" s="620"/>
      <c r="DV24" s="621"/>
      <c r="DW24" s="624">
        <v>48.5</v>
      </c>
      <c r="DX24" s="625"/>
      <c r="DY24" s="625"/>
      <c r="DZ24" s="625"/>
      <c r="EA24" s="625"/>
      <c r="EB24" s="625"/>
      <c r="EC24" s="626"/>
    </row>
    <row r="25" spans="2:133" ht="11.25" customHeight="1" x14ac:dyDescent="0.15">
      <c r="B25" s="627" t="s">
        <v>294</v>
      </c>
      <c r="C25" s="628"/>
      <c r="D25" s="628"/>
      <c r="E25" s="628"/>
      <c r="F25" s="628"/>
      <c r="G25" s="628"/>
      <c r="H25" s="628"/>
      <c r="I25" s="628"/>
      <c r="J25" s="628"/>
      <c r="K25" s="628"/>
      <c r="L25" s="628"/>
      <c r="M25" s="628"/>
      <c r="N25" s="628"/>
      <c r="O25" s="628"/>
      <c r="P25" s="628"/>
      <c r="Q25" s="629"/>
      <c r="R25" s="630">
        <v>533292</v>
      </c>
      <c r="S25" s="631"/>
      <c r="T25" s="631"/>
      <c r="U25" s="631"/>
      <c r="V25" s="631"/>
      <c r="W25" s="631"/>
      <c r="X25" s="631"/>
      <c r="Y25" s="632"/>
      <c r="Z25" s="633">
        <v>0.8</v>
      </c>
      <c r="AA25" s="633"/>
      <c r="AB25" s="633"/>
      <c r="AC25" s="633"/>
      <c r="AD25" s="634" t="s">
        <v>229</v>
      </c>
      <c r="AE25" s="634"/>
      <c r="AF25" s="634"/>
      <c r="AG25" s="634"/>
      <c r="AH25" s="634"/>
      <c r="AI25" s="634"/>
      <c r="AJ25" s="634"/>
      <c r="AK25" s="634"/>
      <c r="AL25" s="635" t="s">
        <v>229</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229</v>
      </c>
      <c r="BP25" s="633"/>
      <c r="BQ25" s="633"/>
      <c r="BR25" s="633"/>
      <c r="BS25" s="634" t="s">
        <v>138</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10388396</v>
      </c>
      <c r="CS25" s="669"/>
      <c r="CT25" s="669"/>
      <c r="CU25" s="669"/>
      <c r="CV25" s="669"/>
      <c r="CW25" s="669"/>
      <c r="CX25" s="669"/>
      <c r="CY25" s="670"/>
      <c r="CZ25" s="635">
        <v>16</v>
      </c>
      <c r="DA25" s="664"/>
      <c r="DB25" s="664"/>
      <c r="DC25" s="671"/>
      <c r="DD25" s="639">
        <v>9536541</v>
      </c>
      <c r="DE25" s="669"/>
      <c r="DF25" s="669"/>
      <c r="DG25" s="669"/>
      <c r="DH25" s="669"/>
      <c r="DI25" s="669"/>
      <c r="DJ25" s="669"/>
      <c r="DK25" s="670"/>
      <c r="DL25" s="639">
        <v>9466208</v>
      </c>
      <c r="DM25" s="669"/>
      <c r="DN25" s="669"/>
      <c r="DO25" s="669"/>
      <c r="DP25" s="669"/>
      <c r="DQ25" s="669"/>
      <c r="DR25" s="669"/>
      <c r="DS25" s="669"/>
      <c r="DT25" s="669"/>
      <c r="DU25" s="669"/>
      <c r="DV25" s="670"/>
      <c r="DW25" s="635">
        <v>24.3</v>
      </c>
      <c r="DX25" s="664"/>
      <c r="DY25" s="664"/>
      <c r="DZ25" s="664"/>
      <c r="EA25" s="664"/>
      <c r="EB25" s="664"/>
      <c r="EC25" s="665"/>
    </row>
    <row r="26" spans="2:133" ht="11.25" customHeight="1" x14ac:dyDescent="0.15">
      <c r="B26" s="627" t="s">
        <v>297</v>
      </c>
      <c r="C26" s="628"/>
      <c r="D26" s="628"/>
      <c r="E26" s="628"/>
      <c r="F26" s="628"/>
      <c r="G26" s="628"/>
      <c r="H26" s="628"/>
      <c r="I26" s="628"/>
      <c r="J26" s="628"/>
      <c r="K26" s="628"/>
      <c r="L26" s="628"/>
      <c r="M26" s="628"/>
      <c r="N26" s="628"/>
      <c r="O26" s="628"/>
      <c r="P26" s="628"/>
      <c r="Q26" s="629"/>
      <c r="R26" s="630" t="s">
        <v>229</v>
      </c>
      <c r="S26" s="631"/>
      <c r="T26" s="631"/>
      <c r="U26" s="631"/>
      <c r="V26" s="631"/>
      <c r="W26" s="631"/>
      <c r="X26" s="631"/>
      <c r="Y26" s="632"/>
      <c r="Z26" s="633" t="s">
        <v>129</v>
      </c>
      <c r="AA26" s="633"/>
      <c r="AB26" s="633"/>
      <c r="AC26" s="633"/>
      <c r="AD26" s="634" t="s">
        <v>229</v>
      </c>
      <c r="AE26" s="634"/>
      <c r="AF26" s="634"/>
      <c r="AG26" s="634"/>
      <c r="AH26" s="634"/>
      <c r="AI26" s="634"/>
      <c r="AJ26" s="634"/>
      <c r="AK26" s="634"/>
      <c r="AL26" s="635" t="s">
        <v>129</v>
      </c>
      <c r="AM26" s="636"/>
      <c r="AN26" s="636"/>
      <c r="AO26" s="637"/>
      <c r="AP26" s="649" t="s">
        <v>298</v>
      </c>
      <c r="AQ26" s="679"/>
      <c r="AR26" s="679"/>
      <c r="AS26" s="679"/>
      <c r="AT26" s="679"/>
      <c r="AU26" s="679"/>
      <c r="AV26" s="679"/>
      <c r="AW26" s="679"/>
      <c r="AX26" s="679"/>
      <c r="AY26" s="679"/>
      <c r="AZ26" s="679"/>
      <c r="BA26" s="679"/>
      <c r="BB26" s="679"/>
      <c r="BC26" s="679"/>
      <c r="BD26" s="679"/>
      <c r="BE26" s="679"/>
      <c r="BF26" s="651"/>
      <c r="BG26" s="630" t="s">
        <v>241</v>
      </c>
      <c r="BH26" s="631"/>
      <c r="BI26" s="631"/>
      <c r="BJ26" s="631"/>
      <c r="BK26" s="631"/>
      <c r="BL26" s="631"/>
      <c r="BM26" s="631"/>
      <c r="BN26" s="632"/>
      <c r="BO26" s="633" t="s">
        <v>129</v>
      </c>
      <c r="BP26" s="633"/>
      <c r="BQ26" s="633"/>
      <c r="BR26" s="633"/>
      <c r="BS26" s="634" t="s">
        <v>241</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6892470</v>
      </c>
      <c r="CS26" s="631"/>
      <c r="CT26" s="631"/>
      <c r="CU26" s="631"/>
      <c r="CV26" s="631"/>
      <c r="CW26" s="631"/>
      <c r="CX26" s="631"/>
      <c r="CY26" s="632"/>
      <c r="CZ26" s="635">
        <v>10.6</v>
      </c>
      <c r="DA26" s="664"/>
      <c r="DB26" s="664"/>
      <c r="DC26" s="671"/>
      <c r="DD26" s="639">
        <v>6349673</v>
      </c>
      <c r="DE26" s="631"/>
      <c r="DF26" s="631"/>
      <c r="DG26" s="631"/>
      <c r="DH26" s="631"/>
      <c r="DI26" s="631"/>
      <c r="DJ26" s="631"/>
      <c r="DK26" s="632"/>
      <c r="DL26" s="639" t="s">
        <v>138</v>
      </c>
      <c r="DM26" s="631"/>
      <c r="DN26" s="631"/>
      <c r="DO26" s="631"/>
      <c r="DP26" s="631"/>
      <c r="DQ26" s="631"/>
      <c r="DR26" s="631"/>
      <c r="DS26" s="631"/>
      <c r="DT26" s="631"/>
      <c r="DU26" s="631"/>
      <c r="DV26" s="632"/>
      <c r="DW26" s="635" t="s">
        <v>129</v>
      </c>
      <c r="DX26" s="664"/>
      <c r="DY26" s="664"/>
      <c r="DZ26" s="664"/>
      <c r="EA26" s="664"/>
      <c r="EB26" s="664"/>
      <c r="EC26" s="665"/>
    </row>
    <row r="27" spans="2:133" ht="11.25" customHeight="1" x14ac:dyDescent="0.15">
      <c r="B27" s="627" t="s">
        <v>300</v>
      </c>
      <c r="C27" s="628"/>
      <c r="D27" s="628"/>
      <c r="E27" s="628"/>
      <c r="F27" s="628"/>
      <c r="G27" s="628"/>
      <c r="H27" s="628"/>
      <c r="I27" s="628"/>
      <c r="J27" s="628"/>
      <c r="K27" s="628"/>
      <c r="L27" s="628"/>
      <c r="M27" s="628"/>
      <c r="N27" s="628"/>
      <c r="O27" s="628"/>
      <c r="P27" s="628"/>
      <c r="Q27" s="629"/>
      <c r="R27" s="630">
        <v>39119769</v>
      </c>
      <c r="S27" s="631"/>
      <c r="T27" s="631"/>
      <c r="U27" s="631"/>
      <c r="V27" s="631"/>
      <c r="W27" s="631"/>
      <c r="X27" s="631"/>
      <c r="Y27" s="632"/>
      <c r="Z27" s="633">
        <v>55.8</v>
      </c>
      <c r="AA27" s="633"/>
      <c r="AB27" s="633"/>
      <c r="AC27" s="633"/>
      <c r="AD27" s="634">
        <v>36439725</v>
      </c>
      <c r="AE27" s="634"/>
      <c r="AF27" s="634"/>
      <c r="AG27" s="634"/>
      <c r="AH27" s="634"/>
      <c r="AI27" s="634"/>
      <c r="AJ27" s="634"/>
      <c r="AK27" s="634"/>
      <c r="AL27" s="635">
        <v>99.4</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27756115</v>
      </c>
      <c r="BH27" s="631"/>
      <c r="BI27" s="631"/>
      <c r="BJ27" s="631"/>
      <c r="BK27" s="631"/>
      <c r="BL27" s="631"/>
      <c r="BM27" s="631"/>
      <c r="BN27" s="632"/>
      <c r="BO27" s="633">
        <v>100</v>
      </c>
      <c r="BP27" s="633"/>
      <c r="BQ27" s="633"/>
      <c r="BR27" s="633"/>
      <c r="BS27" s="634" t="s">
        <v>241</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16164967</v>
      </c>
      <c r="CS27" s="669"/>
      <c r="CT27" s="669"/>
      <c r="CU27" s="669"/>
      <c r="CV27" s="669"/>
      <c r="CW27" s="669"/>
      <c r="CX27" s="669"/>
      <c r="CY27" s="670"/>
      <c r="CZ27" s="635">
        <v>24.9</v>
      </c>
      <c r="DA27" s="664"/>
      <c r="DB27" s="664"/>
      <c r="DC27" s="671"/>
      <c r="DD27" s="639">
        <v>3821674</v>
      </c>
      <c r="DE27" s="669"/>
      <c r="DF27" s="669"/>
      <c r="DG27" s="669"/>
      <c r="DH27" s="669"/>
      <c r="DI27" s="669"/>
      <c r="DJ27" s="669"/>
      <c r="DK27" s="670"/>
      <c r="DL27" s="639">
        <v>3821150</v>
      </c>
      <c r="DM27" s="669"/>
      <c r="DN27" s="669"/>
      <c r="DO27" s="669"/>
      <c r="DP27" s="669"/>
      <c r="DQ27" s="669"/>
      <c r="DR27" s="669"/>
      <c r="DS27" s="669"/>
      <c r="DT27" s="669"/>
      <c r="DU27" s="669"/>
      <c r="DV27" s="670"/>
      <c r="DW27" s="635">
        <v>9.8000000000000007</v>
      </c>
      <c r="DX27" s="664"/>
      <c r="DY27" s="664"/>
      <c r="DZ27" s="664"/>
      <c r="EA27" s="664"/>
      <c r="EB27" s="664"/>
      <c r="EC27" s="665"/>
    </row>
    <row r="28" spans="2:133" ht="11.25" customHeight="1" x14ac:dyDescent="0.15">
      <c r="B28" s="627" t="s">
        <v>303</v>
      </c>
      <c r="C28" s="628"/>
      <c r="D28" s="628"/>
      <c r="E28" s="628"/>
      <c r="F28" s="628"/>
      <c r="G28" s="628"/>
      <c r="H28" s="628"/>
      <c r="I28" s="628"/>
      <c r="J28" s="628"/>
      <c r="K28" s="628"/>
      <c r="L28" s="628"/>
      <c r="M28" s="628"/>
      <c r="N28" s="628"/>
      <c r="O28" s="628"/>
      <c r="P28" s="628"/>
      <c r="Q28" s="629"/>
      <c r="R28" s="630">
        <v>19522</v>
      </c>
      <c r="S28" s="631"/>
      <c r="T28" s="631"/>
      <c r="U28" s="631"/>
      <c r="V28" s="631"/>
      <c r="W28" s="631"/>
      <c r="X28" s="631"/>
      <c r="Y28" s="632"/>
      <c r="Z28" s="633">
        <v>0</v>
      </c>
      <c r="AA28" s="633"/>
      <c r="AB28" s="633"/>
      <c r="AC28" s="633"/>
      <c r="AD28" s="634">
        <v>19522</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5646939</v>
      </c>
      <c r="CS28" s="631"/>
      <c r="CT28" s="631"/>
      <c r="CU28" s="631"/>
      <c r="CV28" s="631"/>
      <c r="CW28" s="631"/>
      <c r="CX28" s="631"/>
      <c r="CY28" s="632"/>
      <c r="CZ28" s="635">
        <v>8.6999999999999993</v>
      </c>
      <c r="DA28" s="664"/>
      <c r="DB28" s="664"/>
      <c r="DC28" s="671"/>
      <c r="DD28" s="639">
        <v>5624468</v>
      </c>
      <c r="DE28" s="631"/>
      <c r="DF28" s="631"/>
      <c r="DG28" s="631"/>
      <c r="DH28" s="631"/>
      <c r="DI28" s="631"/>
      <c r="DJ28" s="631"/>
      <c r="DK28" s="632"/>
      <c r="DL28" s="639">
        <v>5624468</v>
      </c>
      <c r="DM28" s="631"/>
      <c r="DN28" s="631"/>
      <c r="DO28" s="631"/>
      <c r="DP28" s="631"/>
      <c r="DQ28" s="631"/>
      <c r="DR28" s="631"/>
      <c r="DS28" s="631"/>
      <c r="DT28" s="631"/>
      <c r="DU28" s="631"/>
      <c r="DV28" s="632"/>
      <c r="DW28" s="635">
        <v>14.4</v>
      </c>
      <c r="DX28" s="664"/>
      <c r="DY28" s="664"/>
      <c r="DZ28" s="664"/>
      <c r="EA28" s="664"/>
      <c r="EB28" s="664"/>
      <c r="EC28" s="665"/>
    </row>
    <row r="29" spans="2:133" ht="11.25" customHeight="1" x14ac:dyDescent="0.15">
      <c r="B29" s="627" t="s">
        <v>305</v>
      </c>
      <c r="C29" s="628"/>
      <c r="D29" s="628"/>
      <c r="E29" s="628"/>
      <c r="F29" s="628"/>
      <c r="G29" s="628"/>
      <c r="H29" s="628"/>
      <c r="I29" s="628"/>
      <c r="J29" s="628"/>
      <c r="K29" s="628"/>
      <c r="L29" s="628"/>
      <c r="M29" s="628"/>
      <c r="N29" s="628"/>
      <c r="O29" s="628"/>
      <c r="P29" s="628"/>
      <c r="Q29" s="629"/>
      <c r="R29" s="630">
        <v>159146</v>
      </c>
      <c r="S29" s="631"/>
      <c r="T29" s="631"/>
      <c r="U29" s="631"/>
      <c r="V29" s="631"/>
      <c r="W29" s="631"/>
      <c r="X29" s="631"/>
      <c r="Y29" s="632"/>
      <c r="Z29" s="633">
        <v>0.2</v>
      </c>
      <c r="AA29" s="633"/>
      <c r="AB29" s="633"/>
      <c r="AC29" s="633"/>
      <c r="AD29" s="634" t="s">
        <v>241</v>
      </c>
      <c r="AE29" s="634"/>
      <c r="AF29" s="634"/>
      <c r="AG29" s="634"/>
      <c r="AH29" s="634"/>
      <c r="AI29" s="634"/>
      <c r="AJ29" s="634"/>
      <c r="AK29" s="634"/>
      <c r="AL29" s="635" t="s">
        <v>129</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306</v>
      </c>
      <c r="CE29" s="674"/>
      <c r="CF29" s="645" t="s">
        <v>70</v>
      </c>
      <c r="CG29" s="646"/>
      <c r="CH29" s="646"/>
      <c r="CI29" s="646"/>
      <c r="CJ29" s="646"/>
      <c r="CK29" s="646"/>
      <c r="CL29" s="646"/>
      <c r="CM29" s="646"/>
      <c r="CN29" s="646"/>
      <c r="CO29" s="646"/>
      <c r="CP29" s="646"/>
      <c r="CQ29" s="647"/>
      <c r="CR29" s="630">
        <v>5646939</v>
      </c>
      <c r="CS29" s="669"/>
      <c r="CT29" s="669"/>
      <c r="CU29" s="669"/>
      <c r="CV29" s="669"/>
      <c r="CW29" s="669"/>
      <c r="CX29" s="669"/>
      <c r="CY29" s="670"/>
      <c r="CZ29" s="635">
        <v>8.6999999999999993</v>
      </c>
      <c r="DA29" s="664"/>
      <c r="DB29" s="664"/>
      <c r="DC29" s="671"/>
      <c r="DD29" s="639">
        <v>5624468</v>
      </c>
      <c r="DE29" s="669"/>
      <c r="DF29" s="669"/>
      <c r="DG29" s="669"/>
      <c r="DH29" s="669"/>
      <c r="DI29" s="669"/>
      <c r="DJ29" s="669"/>
      <c r="DK29" s="670"/>
      <c r="DL29" s="639">
        <v>5624468</v>
      </c>
      <c r="DM29" s="669"/>
      <c r="DN29" s="669"/>
      <c r="DO29" s="669"/>
      <c r="DP29" s="669"/>
      <c r="DQ29" s="669"/>
      <c r="DR29" s="669"/>
      <c r="DS29" s="669"/>
      <c r="DT29" s="669"/>
      <c r="DU29" s="669"/>
      <c r="DV29" s="670"/>
      <c r="DW29" s="635">
        <v>14.4</v>
      </c>
      <c r="DX29" s="664"/>
      <c r="DY29" s="664"/>
      <c r="DZ29" s="664"/>
      <c r="EA29" s="664"/>
      <c r="EB29" s="664"/>
      <c r="EC29" s="665"/>
    </row>
    <row r="30" spans="2:133" ht="11.25" customHeight="1" x14ac:dyDescent="0.15">
      <c r="B30" s="627" t="s">
        <v>307</v>
      </c>
      <c r="C30" s="628"/>
      <c r="D30" s="628"/>
      <c r="E30" s="628"/>
      <c r="F30" s="628"/>
      <c r="G30" s="628"/>
      <c r="H30" s="628"/>
      <c r="I30" s="628"/>
      <c r="J30" s="628"/>
      <c r="K30" s="628"/>
      <c r="L30" s="628"/>
      <c r="M30" s="628"/>
      <c r="N30" s="628"/>
      <c r="O30" s="628"/>
      <c r="P30" s="628"/>
      <c r="Q30" s="629"/>
      <c r="R30" s="630">
        <v>946306</v>
      </c>
      <c r="S30" s="631"/>
      <c r="T30" s="631"/>
      <c r="U30" s="631"/>
      <c r="V30" s="631"/>
      <c r="W30" s="631"/>
      <c r="X30" s="631"/>
      <c r="Y30" s="632"/>
      <c r="Z30" s="633">
        <v>1.3</v>
      </c>
      <c r="AA30" s="633"/>
      <c r="AB30" s="633"/>
      <c r="AC30" s="633"/>
      <c r="AD30" s="634">
        <v>159217</v>
      </c>
      <c r="AE30" s="634"/>
      <c r="AF30" s="634"/>
      <c r="AG30" s="634"/>
      <c r="AH30" s="634"/>
      <c r="AI30" s="634"/>
      <c r="AJ30" s="634"/>
      <c r="AK30" s="634"/>
      <c r="AL30" s="635">
        <v>0.4</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308</v>
      </c>
      <c r="BH30" s="683"/>
      <c r="BI30" s="683"/>
      <c r="BJ30" s="683"/>
      <c r="BK30" s="683"/>
      <c r="BL30" s="683"/>
      <c r="BM30" s="683"/>
      <c r="BN30" s="683"/>
      <c r="BO30" s="683"/>
      <c r="BP30" s="683"/>
      <c r="BQ30" s="684"/>
      <c r="BR30" s="609" t="s">
        <v>309</v>
      </c>
      <c r="BS30" s="683"/>
      <c r="BT30" s="683"/>
      <c r="BU30" s="683"/>
      <c r="BV30" s="683"/>
      <c r="BW30" s="683"/>
      <c r="BX30" s="683"/>
      <c r="BY30" s="683"/>
      <c r="BZ30" s="683"/>
      <c r="CA30" s="683"/>
      <c r="CB30" s="684"/>
      <c r="CD30" s="675"/>
      <c r="CE30" s="676"/>
      <c r="CF30" s="645" t="s">
        <v>310</v>
      </c>
      <c r="CG30" s="646"/>
      <c r="CH30" s="646"/>
      <c r="CI30" s="646"/>
      <c r="CJ30" s="646"/>
      <c r="CK30" s="646"/>
      <c r="CL30" s="646"/>
      <c r="CM30" s="646"/>
      <c r="CN30" s="646"/>
      <c r="CO30" s="646"/>
      <c r="CP30" s="646"/>
      <c r="CQ30" s="647"/>
      <c r="CR30" s="630">
        <v>5382761</v>
      </c>
      <c r="CS30" s="631"/>
      <c r="CT30" s="631"/>
      <c r="CU30" s="631"/>
      <c r="CV30" s="631"/>
      <c r="CW30" s="631"/>
      <c r="CX30" s="631"/>
      <c r="CY30" s="632"/>
      <c r="CZ30" s="635">
        <v>8.3000000000000007</v>
      </c>
      <c r="DA30" s="664"/>
      <c r="DB30" s="664"/>
      <c r="DC30" s="671"/>
      <c r="DD30" s="639">
        <v>5361619</v>
      </c>
      <c r="DE30" s="631"/>
      <c r="DF30" s="631"/>
      <c r="DG30" s="631"/>
      <c r="DH30" s="631"/>
      <c r="DI30" s="631"/>
      <c r="DJ30" s="631"/>
      <c r="DK30" s="632"/>
      <c r="DL30" s="639">
        <v>5361619</v>
      </c>
      <c r="DM30" s="631"/>
      <c r="DN30" s="631"/>
      <c r="DO30" s="631"/>
      <c r="DP30" s="631"/>
      <c r="DQ30" s="631"/>
      <c r="DR30" s="631"/>
      <c r="DS30" s="631"/>
      <c r="DT30" s="631"/>
      <c r="DU30" s="631"/>
      <c r="DV30" s="632"/>
      <c r="DW30" s="635">
        <v>13.7</v>
      </c>
      <c r="DX30" s="664"/>
      <c r="DY30" s="664"/>
      <c r="DZ30" s="664"/>
      <c r="EA30" s="664"/>
      <c r="EB30" s="664"/>
      <c r="EC30" s="665"/>
    </row>
    <row r="31" spans="2:133" ht="11.25" customHeight="1" x14ac:dyDescent="0.15">
      <c r="B31" s="627" t="s">
        <v>311</v>
      </c>
      <c r="C31" s="628"/>
      <c r="D31" s="628"/>
      <c r="E31" s="628"/>
      <c r="F31" s="628"/>
      <c r="G31" s="628"/>
      <c r="H31" s="628"/>
      <c r="I31" s="628"/>
      <c r="J31" s="628"/>
      <c r="K31" s="628"/>
      <c r="L31" s="628"/>
      <c r="M31" s="628"/>
      <c r="N31" s="628"/>
      <c r="O31" s="628"/>
      <c r="P31" s="628"/>
      <c r="Q31" s="629"/>
      <c r="R31" s="630">
        <v>330840</v>
      </c>
      <c r="S31" s="631"/>
      <c r="T31" s="631"/>
      <c r="U31" s="631"/>
      <c r="V31" s="631"/>
      <c r="W31" s="631"/>
      <c r="X31" s="631"/>
      <c r="Y31" s="632"/>
      <c r="Z31" s="633">
        <v>0.5</v>
      </c>
      <c r="AA31" s="633"/>
      <c r="AB31" s="633"/>
      <c r="AC31" s="633"/>
      <c r="AD31" s="634" t="s">
        <v>241</v>
      </c>
      <c r="AE31" s="634"/>
      <c r="AF31" s="634"/>
      <c r="AG31" s="634"/>
      <c r="AH31" s="634"/>
      <c r="AI31" s="634"/>
      <c r="AJ31" s="634"/>
      <c r="AK31" s="634"/>
      <c r="AL31" s="635" t="s">
        <v>129</v>
      </c>
      <c r="AM31" s="636"/>
      <c r="AN31" s="636"/>
      <c r="AO31" s="637"/>
      <c r="AP31" s="687" t="s">
        <v>312</v>
      </c>
      <c r="AQ31" s="688"/>
      <c r="AR31" s="688"/>
      <c r="AS31" s="688"/>
      <c r="AT31" s="693" t="s">
        <v>313</v>
      </c>
      <c r="AU31" s="217"/>
      <c r="AV31" s="217"/>
      <c r="AW31" s="217"/>
      <c r="AX31" s="616" t="s">
        <v>188</v>
      </c>
      <c r="AY31" s="617"/>
      <c r="AZ31" s="617"/>
      <c r="BA31" s="617"/>
      <c r="BB31" s="617"/>
      <c r="BC31" s="617"/>
      <c r="BD31" s="617"/>
      <c r="BE31" s="617"/>
      <c r="BF31" s="618"/>
      <c r="BG31" s="698">
        <v>99</v>
      </c>
      <c r="BH31" s="685"/>
      <c r="BI31" s="685"/>
      <c r="BJ31" s="685"/>
      <c r="BK31" s="685"/>
      <c r="BL31" s="685"/>
      <c r="BM31" s="625">
        <v>94.7</v>
      </c>
      <c r="BN31" s="685"/>
      <c r="BO31" s="685"/>
      <c r="BP31" s="685"/>
      <c r="BQ31" s="686"/>
      <c r="BR31" s="698">
        <v>97.9</v>
      </c>
      <c r="BS31" s="685"/>
      <c r="BT31" s="685"/>
      <c r="BU31" s="685"/>
      <c r="BV31" s="685"/>
      <c r="BW31" s="685"/>
      <c r="BX31" s="625">
        <v>93.5</v>
      </c>
      <c r="BY31" s="685"/>
      <c r="BZ31" s="685"/>
      <c r="CA31" s="685"/>
      <c r="CB31" s="686"/>
      <c r="CD31" s="675"/>
      <c r="CE31" s="676"/>
      <c r="CF31" s="645" t="s">
        <v>314</v>
      </c>
      <c r="CG31" s="646"/>
      <c r="CH31" s="646"/>
      <c r="CI31" s="646"/>
      <c r="CJ31" s="646"/>
      <c r="CK31" s="646"/>
      <c r="CL31" s="646"/>
      <c r="CM31" s="646"/>
      <c r="CN31" s="646"/>
      <c r="CO31" s="646"/>
      <c r="CP31" s="646"/>
      <c r="CQ31" s="647"/>
      <c r="CR31" s="630">
        <v>264178</v>
      </c>
      <c r="CS31" s="669"/>
      <c r="CT31" s="669"/>
      <c r="CU31" s="669"/>
      <c r="CV31" s="669"/>
      <c r="CW31" s="669"/>
      <c r="CX31" s="669"/>
      <c r="CY31" s="670"/>
      <c r="CZ31" s="635">
        <v>0.4</v>
      </c>
      <c r="DA31" s="664"/>
      <c r="DB31" s="664"/>
      <c r="DC31" s="671"/>
      <c r="DD31" s="639">
        <v>262849</v>
      </c>
      <c r="DE31" s="669"/>
      <c r="DF31" s="669"/>
      <c r="DG31" s="669"/>
      <c r="DH31" s="669"/>
      <c r="DI31" s="669"/>
      <c r="DJ31" s="669"/>
      <c r="DK31" s="670"/>
      <c r="DL31" s="639">
        <v>262849</v>
      </c>
      <c r="DM31" s="669"/>
      <c r="DN31" s="669"/>
      <c r="DO31" s="669"/>
      <c r="DP31" s="669"/>
      <c r="DQ31" s="669"/>
      <c r="DR31" s="669"/>
      <c r="DS31" s="669"/>
      <c r="DT31" s="669"/>
      <c r="DU31" s="669"/>
      <c r="DV31" s="670"/>
      <c r="DW31" s="635">
        <v>0.7</v>
      </c>
      <c r="DX31" s="664"/>
      <c r="DY31" s="664"/>
      <c r="DZ31" s="664"/>
      <c r="EA31" s="664"/>
      <c r="EB31" s="664"/>
      <c r="EC31" s="665"/>
    </row>
    <row r="32" spans="2:133" ht="11.25" customHeight="1" x14ac:dyDescent="0.15">
      <c r="B32" s="627" t="s">
        <v>315</v>
      </c>
      <c r="C32" s="628"/>
      <c r="D32" s="628"/>
      <c r="E32" s="628"/>
      <c r="F32" s="628"/>
      <c r="G32" s="628"/>
      <c r="H32" s="628"/>
      <c r="I32" s="628"/>
      <c r="J32" s="628"/>
      <c r="K32" s="628"/>
      <c r="L32" s="628"/>
      <c r="M32" s="628"/>
      <c r="N32" s="628"/>
      <c r="O32" s="628"/>
      <c r="P32" s="628"/>
      <c r="Q32" s="629"/>
      <c r="R32" s="630">
        <v>13626319</v>
      </c>
      <c r="S32" s="631"/>
      <c r="T32" s="631"/>
      <c r="U32" s="631"/>
      <c r="V32" s="631"/>
      <c r="W32" s="631"/>
      <c r="X32" s="631"/>
      <c r="Y32" s="632"/>
      <c r="Z32" s="633">
        <v>19.399999999999999</v>
      </c>
      <c r="AA32" s="633"/>
      <c r="AB32" s="633"/>
      <c r="AC32" s="633"/>
      <c r="AD32" s="634" t="s">
        <v>129</v>
      </c>
      <c r="AE32" s="634"/>
      <c r="AF32" s="634"/>
      <c r="AG32" s="634"/>
      <c r="AH32" s="634"/>
      <c r="AI32" s="634"/>
      <c r="AJ32" s="634"/>
      <c r="AK32" s="634"/>
      <c r="AL32" s="635" t="s">
        <v>241</v>
      </c>
      <c r="AM32" s="636"/>
      <c r="AN32" s="636"/>
      <c r="AO32" s="637"/>
      <c r="AP32" s="689"/>
      <c r="AQ32" s="690"/>
      <c r="AR32" s="690"/>
      <c r="AS32" s="690"/>
      <c r="AT32" s="694"/>
      <c r="AU32" s="216" t="s">
        <v>316</v>
      </c>
      <c r="AV32" s="216"/>
      <c r="AW32" s="216"/>
      <c r="AX32" s="627" t="s">
        <v>317</v>
      </c>
      <c r="AY32" s="628"/>
      <c r="AZ32" s="628"/>
      <c r="BA32" s="628"/>
      <c r="BB32" s="628"/>
      <c r="BC32" s="628"/>
      <c r="BD32" s="628"/>
      <c r="BE32" s="628"/>
      <c r="BF32" s="629"/>
      <c r="BG32" s="699">
        <v>98.9</v>
      </c>
      <c r="BH32" s="669"/>
      <c r="BI32" s="669"/>
      <c r="BJ32" s="669"/>
      <c r="BK32" s="669"/>
      <c r="BL32" s="669"/>
      <c r="BM32" s="636">
        <v>94.6</v>
      </c>
      <c r="BN32" s="696"/>
      <c r="BO32" s="696"/>
      <c r="BP32" s="696"/>
      <c r="BQ32" s="697"/>
      <c r="BR32" s="699">
        <v>96.6</v>
      </c>
      <c r="BS32" s="669"/>
      <c r="BT32" s="669"/>
      <c r="BU32" s="669"/>
      <c r="BV32" s="669"/>
      <c r="BW32" s="669"/>
      <c r="BX32" s="636">
        <v>92.4</v>
      </c>
      <c r="BY32" s="696"/>
      <c r="BZ32" s="696"/>
      <c r="CA32" s="696"/>
      <c r="CB32" s="697"/>
      <c r="CD32" s="677"/>
      <c r="CE32" s="678"/>
      <c r="CF32" s="645" t="s">
        <v>318</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64"/>
      <c r="DB32" s="664"/>
      <c r="DC32" s="671"/>
      <c r="DD32" s="639" t="s">
        <v>129</v>
      </c>
      <c r="DE32" s="631"/>
      <c r="DF32" s="631"/>
      <c r="DG32" s="631"/>
      <c r="DH32" s="631"/>
      <c r="DI32" s="631"/>
      <c r="DJ32" s="631"/>
      <c r="DK32" s="632"/>
      <c r="DL32" s="639" t="s">
        <v>241</v>
      </c>
      <c r="DM32" s="631"/>
      <c r="DN32" s="631"/>
      <c r="DO32" s="631"/>
      <c r="DP32" s="631"/>
      <c r="DQ32" s="631"/>
      <c r="DR32" s="631"/>
      <c r="DS32" s="631"/>
      <c r="DT32" s="631"/>
      <c r="DU32" s="631"/>
      <c r="DV32" s="632"/>
      <c r="DW32" s="635" t="s">
        <v>129</v>
      </c>
      <c r="DX32" s="664"/>
      <c r="DY32" s="664"/>
      <c r="DZ32" s="664"/>
      <c r="EA32" s="664"/>
      <c r="EB32" s="664"/>
      <c r="EC32" s="665"/>
    </row>
    <row r="33" spans="2:133" ht="11.25" customHeight="1" x14ac:dyDescent="0.15">
      <c r="B33" s="666" t="s">
        <v>319</v>
      </c>
      <c r="C33" s="667"/>
      <c r="D33" s="667"/>
      <c r="E33" s="667"/>
      <c r="F33" s="667"/>
      <c r="G33" s="667"/>
      <c r="H33" s="667"/>
      <c r="I33" s="667"/>
      <c r="J33" s="667"/>
      <c r="K33" s="667"/>
      <c r="L33" s="667"/>
      <c r="M33" s="667"/>
      <c r="N33" s="667"/>
      <c r="O33" s="667"/>
      <c r="P33" s="667"/>
      <c r="Q33" s="668"/>
      <c r="R33" s="630" t="s">
        <v>129</v>
      </c>
      <c r="S33" s="631"/>
      <c r="T33" s="631"/>
      <c r="U33" s="631"/>
      <c r="V33" s="631"/>
      <c r="W33" s="631"/>
      <c r="X33" s="631"/>
      <c r="Y33" s="632"/>
      <c r="Z33" s="633" t="s">
        <v>229</v>
      </c>
      <c r="AA33" s="633"/>
      <c r="AB33" s="633"/>
      <c r="AC33" s="633"/>
      <c r="AD33" s="634" t="s">
        <v>241</v>
      </c>
      <c r="AE33" s="634"/>
      <c r="AF33" s="634"/>
      <c r="AG33" s="634"/>
      <c r="AH33" s="634"/>
      <c r="AI33" s="634"/>
      <c r="AJ33" s="634"/>
      <c r="AK33" s="634"/>
      <c r="AL33" s="635" t="s">
        <v>138</v>
      </c>
      <c r="AM33" s="636"/>
      <c r="AN33" s="636"/>
      <c r="AO33" s="637"/>
      <c r="AP33" s="691"/>
      <c r="AQ33" s="692"/>
      <c r="AR33" s="692"/>
      <c r="AS33" s="692"/>
      <c r="AT33" s="695"/>
      <c r="AU33" s="218"/>
      <c r="AV33" s="218"/>
      <c r="AW33" s="218"/>
      <c r="AX33" s="680" t="s">
        <v>320</v>
      </c>
      <c r="AY33" s="681"/>
      <c r="AZ33" s="681"/>
      <c r="BA33" s="681"/>
      <c r="BB33" s="681"/>
      <c r="BC33" s="681"/>
      <c r="BD33" s="681"/>
      <c r="BE33" s="681"/>
      <c r="BF33" s="682"/>
      <c r="BG33" s="700">
        <v>99.1</v>
      </c>
      <c r="BH33" s="701"/>
      <c r="BI33" s="701"/>
      <c r="BJ33" s="701"/>
      <c r="BK33" s="701"/>
      <c r="BL33" s="701"/>
      <c r="BM33" s="702">
        <v>94.7</v>
      </c>
      <c r="BN33" s="701"/>
      <c r="BO33" s="701"/>
      <c r="BP33" s="701"/>
      <c r="BQ33" s="703"/>
      <c r="BR33" s="700">
        <v>98.7</v>
      </c>
      <c r="BS33" s="701"/>
      <c r="BT33" s="701"/>
      <c r="BU33" s="701"/>
      <c r="BV33" s="701"/>
      <c r="BW33" s="701"/>
      <c r="BX33" s="702">
        <v>94.1</v>
      </c>
      <c r="BY33" s="701"/>
      <c r="BZ33" s="701"/>
      <c r="CA33" s="701"/>
      <c r="CB33" s="703"/>
      <c r="CD33" s="645" t="s">
        <v>321</v>
      </c>
      <c r="CE33" s="646"/>
      <c r="CF33" s="646"/>
      <c r="CG33" s="646"/>
      <c r="CH33" s="646"/>
      <c r="CI33" s="646"/>
      <c r="CJ33" s="646"/>
      <c r="CK33" s="646"/>
      <c r="CL33" s="646"/>
      <c r="CM33" s="646"/>
      <c r="CN33" s="646"/>
      <c r="CO33" s="646"/>
      <c r="CP33" s="646"/>
      <c r="CQ33" s="647"/>
      <c r="CR33" s="630">
        <v>26356422</v>
      </c>
      <c r="CS33" s="669"/>
      <c r="CT33" s="669"/>
      <c r="CU33" s="669"/>
      <c r="CV33" s="669"/>
      <c r="CW33" s="669"/>
      <c r="CX33" s="669"/>
      <c r="CY33" s="670"/>
      <c r="CZ33" s="635">
        <v>40.5</v>
      </c>
      <c r="DA33" s="664"/>
      <c r="DB33" s="664"/>
      <c r="DC33" s="671"/>
      <c r="DD33" s="639">
        <v>20316816</v>
      </c>
      <c r="DE33" s="669"/>
      <c r="DF33" s="669"/>
      <c r="DG33" s="669"/>
      <c r="DH33" s="669"/>
      <c r="DI33" s="669"/>
      <c r="DJ33" s="669"/>
      <c r="DK33" s="670"/>
      <c r="DL33" s="639">
        <v>13290271</v>
      </c>
      <c r="DM33" s="669"/>
      <c r="DN33" s="669"/>
      <c r="DO33" s="669"/>
      <c r="DP33" s="669"/>
      <c r="DQ33" s="669"/>
      <c r="DR33" s="669"/>
      <c r="DS33" s="669"/>
      <c r="DT33" s="669"/>
      <c r="DU33" s="669"/>
      <c r="DV33" s="670"/>
      <c r="DW33" s="635">
        <v>34</v>
      </c>
      <c r="DX33" s="664"/>
      <c r="DY33" s="664"/>
      <c r="DZ33" s="664"/>
      <c r="EA33" s="664"/>
      <c r="EB33" s="664"/>
      <c r="EC33" s="665"/>
    </row>
    <row r="34" spans="2:133" ht="11.25" customHeight="1" x14ac:dyDescent="0.15">
      <c r="B34" s="627" t="s">
        <v>322</v>
      </c>
      <c r="C34" s="628"/>
      <c r="D34" s="628"/>
      <c r="E34" s="628"/>
      <c r="F34" s="628"/>
      <c r="G34" s="628"/>
      <c r="H34" s="628"/>
      <c r="I34" s="628"/>
      <c r="J34" s="628"/>
      <c r="K34" s="628"/>
      <c r="L34" s="628"/>
      <c r="M34" s="628"/>
      <c r="N34" s="628"/>
      <c r="O34" s="628"/>
      <c r="P34" s="628"/>
      <c r="Q34" s="629"/>
      <c r="R34" s="630">
        <v>4569736</v>
      </c>
      <c r="S34" s="631"/>
      <c r="T34" s="631"/>
      <c r="U34" s="631"/>
      <c r="V34" s="631"/>
      <c r="W34" s="631"/>
      <c r="X34" s="631"/>
      <c r="Y34" s="632"/>
      <c r="Z34" s="633">
        <v>6.5</v>
      </c>
      <c r="AA34" s="633"/>
      <c r="AB34" s="633"/>
      <c r="AC34" s="633"/>
      <c r="AD34" s="634" t="s">
        <v>129</v>
      </c>
      <c r="AE34" s="634"/>
      <c r="AF34" s="634"/>
      <c r="AG34" s="634"/>
      <c r="AH34" s="634"/>
      <c r="AI34" s="634"/>
      <c r="AJ34" s="634"/>
      <c r="AK34" s="634"/>
      <c r="AL34" s="635" t="s">
        <v>129</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323</v>
      </c>
      <c r="CE34" s="646"/>
      <c r="CF34" s="646"/>
      <c r="CG34" s="646"/>
      <c r="CH34" s="646"/>
      <c r="CI34" s="646"/>
      <c r="CJ34" s="646"/>
      <c r="CK34" s="646"/>
      <c r="CL34" s="646"/>
      <c r="CM34" s="646"/>
      <c r="CN34" s="646"/>
      <c r="CO34" s="646"/>
      <c r="CP34" s="646"/>
      <c r="CQ34" s="647"/>
      <c r="CR34" s="630">
        <v>8958091</v>
      </c>
      <c r="CS34" s="631"/>
      <c r="CT34" s="631"/>
      <c r="CU34" s="631"/>
      <c r="CV34" s="631"/>
      <c r="CW34" s="631"/>
      <c r="CX34" s="631"/>
      <c r="CY34" s="632"/>
      <c r="CZ34" s="635">
        <v>13.8</v>
      </c>
      <c r="DA34" s="664"/>
      <c r="DB34" s="664"/>
      <c r="DC34" s="671"/>
      <c r="DD34" s="639">
        <v>6017877</v>
      </c>
      <c r="DE34" s="631"/>
      <c r="DF34" s="631"/>
      <c r="DG34" s="631"/>
      <c r="DH34" s="631"/>
      <c r="DI34" s="631"/>
      <c r="DJ34" s="631"/>
      <c r="DK34" s="632"/>
      <c r="DL34" s="639">
        <v>5207674</v>
      </c>
      <c r="DM34" s="631"/>
      <c r="DN34" s="631"/>
      <c r="DO34" s="631"/>
      <c r="DP34" s="631"/>
      <c r="DQ34" s="631"/>
      <c r="DR34" s="631"/>
      <c r="DS34" s="631"/>
      <c r="DT34" s="631"/>
      <c r="DU34" s="631"/>
      <c r="DV34" s="632"/>
      <c r="DW34" s="635">
        <v>13.3</v>
      </c>
      <c r="DX34" s="664"/>
      <c r="DY34" s="664"/>
      <c r="DZ34" s="664"/>
      <c r="EA34" s="664"/>
      <c r="EB34" s="664"/>
      <c r="EC34" s="665"/>
    </row>
    <row r="35" spans="2:133" ht="11.25" customHeight="1" x14ac:dyDescent="0.15">
      <c r="B35" s="627" t="s">
        <v>324</v>
      </c>
      <c r="C35" s="628"/>
      <c r="D35" s="628"/>
      <c r="E35" s="628"/>
      <c r="F35" s="628"/>
      <c r="G35" s="628"/>
      <c r="H35" s="628"/>
      <c r="I35" s="628"/>
      <c r="J35" s="628"/>
      <c r="K35" s="628"/>
      <c r="L35" s="628"/>
      <c r="M35" s="628"/>
      <c r="N35" s="628"/>
      <c r="O35" s="628"/>
      <c r="P35" s="628"/>
      <c r="Q35" s="629"/>
      <c r="R35" s="630">
        <v>144343</v>
      </c>
      <c r="S35" s="631"/>
      <c r="T35" s="631"/>
      <c r="U35" s="631"/>
      <c r="V35" s="631"/>
      <c r="W35" s="631"/>
      <c r="X35" s="631"/>
      <c r="Y35" s="632"/>
      <c r="Z35" s="633">
        <v>0.2</v>
      </c>
      <c r="AA35" s="633"/>
      <c r="AB35" s="633"/>
      <c r="AC35" s="633"/>
      <c r="AD35" s="634" t="s">
        <v>241</v>
      </c>
      <c r="AE35" s="634"/>
      <c r="AF35" s="634"/>
      <c r="AG35" s="634"/>
      <c r="AH35" s="634"/>
      <c r="AI35" s="634"/>
      <c r="AJ35" s="634"/>
      <c r="AK35" s="634"/>
      <c r="AL35" s="635" t="s">
        <v>129</v>
      </c>
      <c r="AM35" s="636"/>
      <c r="AN35" s="636"/>
      <c r="AO35" s="637"/>
      <c r="AP35" s="221"/>
      <c r="AQ35" s="609" t="s">
        <v>325</v>
      </c>
      <c r="AR35" s="610"/>
      <c r="AS35" s="610"/>
      <c r="AT35" s="610"/>
      <c r="AU35" s="610"/>
      <c r="AV35" s="610"/>
      <c r="AW35" s="610"/>
      <c r="AX35" s="610"/>
      <c r="AY35" s="610"/>
      <c r="AZ35" s="610"/>
      <c r="BA35" s="610"/>
      <c r="BB35" s="610"/>
      <c r="BC35" s="610"/>
      <c r="BD35" s="610"/>
      <c r="BE35" s="610"/>
      <c r="BF35" s="611"/>
      <c r="BG35" s="609" t="s">
        <v>326</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327</v>
      </c>
      <c r="CE35" s="646"/>
      <c r="CF35" s="646"/>
      <c r="CG35" s="646"/>
      <c r="CH35" s="646"/>
      <c r="CI35" s="646"/>
      <c r="CJ35" s="646"/>
      <c r="CK35" s="646"/>
      <c r="CL35" s="646"/>
      <c r="CM35" s="646"/>
      <c r="CN35" s="646"/>
      <c r="CO35" s="646"/>
      <c r="CP35" s="646"/>
      <c r="CQ35" s="647"/>
      <c r="CR35" s="630">
        <v>407898</v>
      </c>
      <c r="CS35" s="669"/>
      <c r="CT35" s="669"/>
      <c r="CU35" s="669"/>
      <c r="CV35" s="669"/>
      <c r="CW35" s="669"/>
      <c r="CX35" s="669"/>
      <c r="CY35" s="670"/>
      <c r="CZ35" s="635">
        <v>0.6</v>
      </c>
      <c r="DA35" s="664"/>
      <c r="DB35" s="664"/>
      <c r="DC35" s="671"/>
      <c r="DD35" s="639">
        <v>394498</v>
      </c>
      <c r="DE35" s="669"/>
      <c r="DF35" s="669"/>
      <c r="DG35" s="669"/>
      <c r="DH35" s="669"/>
      <c r="DI35" s="669"/>
      <c r="DJ35" s="669"/>
      <c r="DK35" s="670"/>
      <c r="DL35" s="639">
        <v>394498</v>
      </c>
      <c r="DM35" s="669"/>
      <c r="DN35" s="669"/>
      <c r="DO35" s="669"/>
      <c r="DP35" s="669"/>
      <c r="DQ35" s="669"/>
      <c r="DR35" s="669"/>
      <c r="DS35" s="669"/>
      <c r="DT35" s="669"/>
      <c r="DU35" s="669"/>
      <c r="DV35" s="670"/>
      <c r="DW35" s="635">
        <v>1</v>
      </c>
      <c r="DX35" s="664"/>
      <c r="DY35" s="664"/>
      <c r="DZ35" s="664"/>
      <c r="EA35" s="664"/>
      <c r="EB35" s="664"/>
      <c r="EC35" s="665"/>
    </row>
    <row r="36" spans="2:133" ht="11.25" customHeight="1" x14ac:dyDescent="0.15">
      <c r="B36" s="627" t="s">
        <v>328</v>
      </c>
      <c r="C36" s="628"/>
      <c r="D36" s="628"/>
      <c r="E36" s="628"/>
      <c r="F36" s="628"/>
      <c r="G36" s="628"/>
      <c r="H36" s="628"/>
      <c r="I36" s="628"/>
      <c r="J36" s="628"/>
      <c r="K36" s="628"/>
      <c r="L36" s="628"/>
      <c r="M36" s="628"/>
      <c r="N36" s="628"/>
      <c r="O36" s="628"/>
      <c r="P36" s="628"/>
      <c r="Q36" s="629"/>
      <c r="R36" s="630">
        <v>1009505</v>
      </c>
      <c r="S36" s="631"/>
      <c r="T36" s="631"/>
      <c r="U36" s="631"/>
      <c r="V36" s="631"/>
      <c r="W36" s="631"/>
      <c r="X36" s="631"/>
      <c r="Y36" s="632"/>
      <c r="Z36" s="633">
        <v>1.4</v>
      </c>
      <c r="AA36" s="633"/>
      <c r="AB36" s="633"/>
      <c r="AC36" s="633"/>
      <c r="AD36" s="634" t="s">
        <v>138</v>
      </c>
      <c r="AE36" s="634"/>
      <c r="AF36" s="634"/>
      <c r="AG36" s="634"/>
      <c r="AH36" s="634"/>
      <c r="AI36" s="634"/>
      <c r="AJ36" s="634"/>
      <c r="AK36" s="634"/>
      <c r="AL36" s="635" t="s">
        <v>138</v>
      </c>
      <c r="AM36" s="636"/>
      <c r="AN36" s="636"/>
      <c r="AO36" s="637"/>
      <c r="AP36" s="221"/>
      <c r="AQ36" s="704" t="s">
        <v>329</v>
      </c>
      <c r="AR36" s="705"/>
      <c r="AS36" s="705"/>
      <c r="AT36" s="705"/>
      <c r="AU36" s="705"/>
      <c r="AV36" s="705"/>
      <c r="AW36" s="705"/>
      <c r="AX36" s="705"/>
      <c r="AY36" s="706"/>
      <c r="AZ36" s="619">
        <v>7102448</v>
      </c>
      <c r="BA36" s="620"/>
      <c r="BB36" s="620"/>
      <c r="BC36" s="620"/>
      <c r="BD36" s="620"/>
      <c r="BE36" s="620"/>
      <c r="BF36" s="707"/>
      <c r="BG36" s="641" t="s">
        <v>330</v>
      </c>
      <c r="BH36" s="642"/>
      <c r="BI36" s="642"/>
      <c r="BJ36" s="642"/>
      <c r="BK36" s="642"/>
      <c r="BL36" s="642"/>
      <c r="BM36" s="642"/>
      <c r="BN36" s="642"/>
      <c r="BO36" s="642"/>
      <c r="BP36" s="642"/>
      <c r="BQ36" s="642"/>
      <c r="BR36" s="642"/>
      <c r="BS36" s="642"/>
      <c r="BT36" s="642"/>
      <c r="BU36" s="643"/>
      <c r="BV36" s="619">
        <v>2160855</v>
      </c>
      <c r="BW36" s="620"/>
      <c r="BX36" s="620"/>
      <c r="BY36" s="620"/>
      <c r="BZ36" s="620"/>
      <c r="CA36" s="620"/>
      <c r="CB36" s="707"/>
      <c r="CD36" s="645" t="s">
        <v>331</v>
      </c>
      <c r="CE36" s="646"/>
      <c r="CF36" s="646"/>
      <c r="CG36" s="646"/>
      <c r="CH36" s="646"/>
      <c r="CI36" s="646"/>
      <c r="CJ36" s="646"/>
      <c r="CK36" s="646"/>
      <c r="CL36" s="646"/>
      <c r="CM36" s="646"/>
      <c r="CN36" s="646"/>
      <c r="CO36" s="646"/>
      <c r="CP36" s="646"/>
      <c r="CQ36" s="647"/>
      <c r="CR36" s="630">
        <v>6845435</v>
      </c>
      <c r="CS36" s="631"/>
      <c r="CT36" s="631"/>
      <c r="CU36" s="631"/>
      <c r="CV36" s="631"/>
      <c r="CW36" s="631"/>
      <c r="CX36" s="631"/>
      <c r="CY36" s="632"/>
      <c r="CZ36" s="635">
        <v>10.5</v>
      </c>
      <c r="DA36" s="664"/>
      <c r="DB36" s="664"/>
      <c r="DC36" s="671"/>
      <c r="DD36" s="639">
        <v>6195724</v>
      </c>
      <c r="DE36" s="631"/>
      <c r="DF36" s="631"/>
      <c r="DG36" s="631"/>
      <c r="DH36" s="631"/>
      <c r="DI36" s="631"/>
      <c r="DJ36" s="631"/>
      <c r="DK36" s="632"/>
      <c r="DL36" s="639">
        <v>3362014</v>
      </c>
      <c r="DM36" s="631"/>
      <c r="DN36" s="631"/>
      <c r="DO36" s="631"/>
      <c r="DP36" s="631"/>
      <c r="DQ36" s="631"/>
      <c r="DR36" s="631"/>
      <c r="DS36" s="631"/>
      <c r="DT36" s="631"/>
      <c r="DU36" s="631"/>
      <c r="DV36" s="632"/>
      <c r="DW36" s="635">
        <v>8.6</v>
      </c>
      <c r="DX36" s="664"/>
      <c r="DY36" s="664"/>
      <c r="DZ36" s="664"/>
      <c r="EA36" s="664"/>
      <c r="EB36" s="664"/>
      <c r="EC36" s="665"/>
    </row>
    <row r="37" spans="2:133" ht="11.25" customHeight="1" x14ac:dyDescent="0.15">
      <c r="B37" s="627" t="s">
        <v>332</v>
      </c>
      <c r="C37" s="628"/>
      <c r="D37" s="628"/>
      <c r="E37" s="628"/>
      <c r="F37" s="628"/>
      <c r="G37" s="628"/>
      <c r="H37" s="628"/>
      <c r="I37" s="628"/>
      <c r="J37" s="628"/>
      <c r="K37" s="628"/>
      <c r="L37" s="628"/>
      <c r="M37" s="628"/>
      <c r="N37" s="628"/>
      <c r="O37" s="628"/>
      <c r="P37" s="628"/>
      <c r="Q37" s="629"/>
      <c r="R37" s="630">
        <v>698562</v>
      </c>
      <c r="S37" s="631"/>
      <c r="T37" s="631"/>
      <c r="U37" s="631"/>
      <c r="V37" s="631"/>
      <c r="W37" s="631"/>
      <c r="X37" s="631"/>
      <c r="Y37" s="632"/>
      <c r="Z37" s="633">
        <v>1</v>
      </c>
      <c r="AA37" s="633"/>
      <c r="AB37" s="633"/>
      <c r="AC37" s="633"/>
      <c r="AD37" s="634">
        <v>33475</v>
      </c>
      <c r="AE37" s="634"/>
      <c r="AF37" s="634"/>
      <c r="AG37" s="634"/>
      <c r="AH37" s="634"/>
      <c r="AI37" s="634"/>
      <c r="AJ37" s="634"/>
      <c r="AK37" s="634"/>
      <c r="AL37" s="635">
        <v>0.1</v>
      </c>
      <c r="AM37" s="636"/>
      <c r="AN37" s="636"/>
      <c r="AO37" s="637"/>
      <c r="AQ37" s="708" t="s">
        <v>333</v>
      </c>
      <c r="AR37" s="709"/>
      <c r="AS37" s="709"/>
      <c r="AT37" s="709"/>
      <c r="AU37" s="709"/>
      <c r="AV37" s="709"/>
      <c r="AW37" s="709"/>
      <c r="AX37" s="709"/>
      <c r="AY37" s="710"/>
      <c r="AZ37" s="630">
        <v>1524295</v>
      </c>
      <c r="BA37" s="631"/>
      <c r="BB37" s="631"/>
      <c r="BC37" s="631"/>
      <c r="BD37" s="669"/>
      <c r="BE37" s="669"/>
      <c r="BF37" s="697"/>
      <c r="BG37" s="645" t="s">
        <v>334</v>
      </c>
      <c r="BH37" s="646"/>
      <c r="BI37" s="646"/>
      <c r="BJ37" s="646"/>
      <c r="BK37" s="646"/>
      <c r="BL37" s="646"/>
      <c r="BM37" s="646"/>
      <c r="BN37" s="646"/>
      <c r="BO37" s="646"/>
      <c r="BP37" s="646"/>
      <c r="BQ37" s="646"/>
      <c r="BR37" s="646"/>
      <c r="BS37" s="646"/>
      <c r="BT37" s="646"/>
      <c r="BU37" s="647"/>
      <c r="BV37" s="630">
        <v>1998643</v>
      </c>
      <c r="BW37" s="631"/>
      <c r="BX37" s="631"/>
      <c r="BY37" s="631"/>
      <c r="BZ37" s="631"/>
      <c r="CA37" s="631"/>
      <c r="CB37" s="640"/>
      <c r="CD37" s="645" t="s">
        <v>335</v>
      </c>
      <c r="CE37" s="646"/>
      <c r="CF37" s="646"/>
      <c r="CG37" s="646"/>
      <c r="CH37" s="646"/>
      <c r="CI37" s="646"/>
      <c r="CJ37" s="646"/>
      <c r="CK37" s="646"/>
      <c r="CL37" s="646"/>
      <c r="CM37" s="646"/>
      <c r="CN37" s="646"/>
      <c r="CO37" s="646"/>
      <c r="CP37" s="646"/>
      <c r="CQ37" s="647"/>
      <c r="CR37" s="630">
        <v>1861304</v>
      </c>
      <c r="CS37" s="669"/>
      <c r="CT37" s="669"/>
      <c r="CU37" s="669"/>
      <c r="CV37" s="669"/>
      <c r="CW37" s="669"/>
      <c r="CX37" s="669"/>
      <c r="CY37" s="670"/>
      <c r="CZ37" s="635">
        <v>2.9</v>
      </c>
      <c r="DA37" s="664"/>
      <c r="DB37" s="664"/>
      <c r="DC37" s="671"/>
      <c r="DD37" s="639">
        <v>1860848</v>
      </c>
      <c r="DE37" s="669"/>
      <c r="DF37" s="669"/>
      <c r="DG37" s="669"/>
      <c r="DH37" s="669"/>
      <c r="DI37" s="669"/>
      <c r="DJ37" s="669"/>
      <c r="DK37" s="670"/>
      <c r="DL37" s="639">
        <v>1662544</v>
      </c>
      <c r="DM37" s="669"/>
      <c r="DN37" s="669"/>
      <c r="DO37" s="669"/>
      <c r="DP37" s="669"/>
      <c r="DQ37" s="669"/>
      <c r="DR37" s="669"/>
      <c r="DS37" s="669"/>
      <c r="DT37" s="669"/>
      <c r="DU37" s="669"/>
      <c r="DV37" s="670"/>
      <c r="DW37" s="635">
        <v>4.3</v>
      </c>
      <c r="DX37" s="664"/>
      <c r="DY37" s="664"/>
      <c r="DZ37" s="664"/>
      <c r="EA37" s="664"/>
      <c r="EB37" s="664"/>
      <c r="EC37" s="665"/>
    </row>
    <row r="38" spans="2:133" ht="11.25" customHeight="1" x14ac:dyDescent="0.15">
      <c r="B38" s="627" t="s">
        <v>336</v>
      </c>
      <c r="C38" s="628"/>
      <c r="D38" s="628"/>
      <c r="E38" s="628"/>
      <c r="F38" s="628"/>
      <c r="G38" s="628"/>
      <c r="H38" s="628"/>
      <c r="I38" s="628"/>
      <c r="J38" s="628"/>
      <c r="K38" s="628"/>
      <c r="L38" s="628"/>
      <c r="M38" s="628"/>
      <c r="N38" s="628"/>
      <c r="O38" s="628"/>
      <c r="P38" s="628"/>
      <c r="Q38" s="629"/>
      <c r="R38" s="630">
        <v>2514202</v>
      </c>
      <c r="S38" s="631"/>
      <c r="T38" s="631"/>
      <c r="U38" s="631"/>
      <c r="V38" s="631"/>
      <c r="W38" s="631"/>
      <c r="X38" s="631"/>
      <c r="Y38" s="632"/>
      <c r="Z38" s="633">
        <v>3.6</v>
      </c>
      <c r="AA38" s="633"/>
      <c r="AB38" s="633"/>
      <c r="AC38" s="633"/>
      <c r="AD38" s="634" t="s">
        <v>129</v>
      </c>
      <c r="AE38" s="634"/>
      <c r="AF38" s="634"/>
      <c r="AG38" s="634"/>
      <c r="AH38" s="634"/>
      <c r="AI38" s="634"/>
      <c r="AJ38" s="634"/>
      <c r="AK38" s="634"/>
      <c r="AL38" s="635" t="s">
        <v>129</v>
      </c>
      <c r="AM38" s="636"/>
      <c r="AN38" s="636"/>
      <c r="AO38" s="637"/>
      <c r="AQ38" s="708" t="s">
        <v>337</v>
      </c>
      <c r="AR38" s="709"/>
      <c r="AS38" s="709"/>
      <c r="AT38" s="709"/>
      <c r="AU38" s="709"/>
      <c r="AV38" s="709"/>
      <c r="AW38" s="709"/>
      <c r="AX38" s="709"/>
      <c r="AY38" s="710"/>
      <c r="AZ38" s="630">
        <v>338897</v>
      </c>
      <c r="BA38" s="631"/>
      <c r="BB38" s="631"/>
      <c r="BC38" s="631"/>
      <c r="BD38" s="669"/>
      <c r="BE38" s="669"/>
      <c r="BF38" s="697"/>
      <c r="BG38" s="645" t="s">
        <v>338</v>
      </c>
      <c r="BH38" s="646"/>
      <c r="BI38" s="646"/>
      <c r="BJ38" s="646"/>
      <c r="BK38" s="646"/>
      <c r="BL38" s="646"/>
      <c r="BM38" s="646"/>
      <c r="BN38" s="646"/>
      <c r="BO38" s="646"/>
      <c r="BP38" s="646"/>
      <c r="BQ38" s="646"/>
      <c r="BR38" s="646"/>
      <c r="BS38" s="646"/>
      <c r="BT38" s="646"/>
      <c r="BU38" s="647"/>
      <c r="BV38" s="630">
        <v>19036</v>
      </c>
      <c r="BW38" s="631"/>
      <c r="BX38" s="631"/>
      <c r="BY38" s="631"/>
      <c r="BZ38" s="631"/>
      <c r="CA38" s="631"/>
      <c r="CB38" s="640"/>
      <c r="CD38" s="645" t="s">
        <v>339</v>
      </c>
      <c r="CE38" s="646"/>
      <c r="CF38" s="646"/>
      <c r="CG38" s="646"/>
      <c r="CH38" s="646"/>
      <c r="CI38" s="646"/>
      <c r="CJ38" s="646"/>
      <c r="CK38" s="646"/>
      <c r="CL38" s="646"/>
      <c r="CM38" s="646"/>
      <c r="CN38" s="646"/>
      <c r="CO38" s="646"/>
      <c r="CP38" s="646"/>
      <c r="CQ38" s="647"/>
      <c r="CR38" s="630">
        <v>5179401</v>
      </c>
      <c r="CS38" s="631"/>
      <c r="CT38" s="631"/>
      <c r="CU38" s="631"/>
      <c r="CV38" s="631"/>
      <c r="CW38" s="631"/>
      <c r="CX38" s="631"/>
      <c r="CY38" s="632"/>
      <c r="CZ38" s="635">
        <v>8</v>
      </c>
      <c r="DA38" s="664"/>
      <c r="DB38" s="664"/>
      <c r="DC38" s="671"/>
      <c r="DD38" s="639">
        <v>4260659</v>
      </c>
      <c r="DE38" s="631"/>
      <c r="DF38" s="631"/>
      <c r="DG38" s="631"/>
      <c r="DH38" s="631"/>
      <c r="DI38" s="631"/>
      <c r="DJ38" s="631"/>
      <c r="DK38" s="632"/>
      <c r="DL38" s="639">
        <v>4093241</v>
      </c>
      <c r="DM38" s="631"/>
      <c r="DN38" s="631"/>
      <c r="DO38" s="631"/>
      <c r="DP38" s="631"/>
      <c r="DQ38" s="631"/>
      <c r="DR38" s="631"/>
      <c r="DS38" s="631"/>
      <c r="DT38" s="631"/>
      <c r="DU38" s="631"/>
      <c r="DV38" s="632"/>
      <c r="DW38" s="635">
        <v>10.5</v>
      </c>
      <c r="DX38" s="664"/>
      <c r="DY38" s="664"/>
      <c r="DZ38" s="664"/>
      <c r="EA38" s="664"/>
      <c r="EB38" s="664"/>
      <c r="EC38" s="665"/>
    </row>
    <row r="39" spans="2:133" ht="11.25" customHeight="1" x14ac:dyDescent="0.15">
      <c r="B39" s="627" t="s">
        <v>340</v>
      </c>
      <c r="C39" s="628"/>
      <c r="D39" s="628"/>
      <c r="E39" s="628"/>
      <c r="F39" s="628"/>
      <c r="G39" s="628"/>
      <c r="H39" s="628"/>
      <c r="I39" s="628"/>
      <c r="J39" s="628"/>
      <c r="K39" s="628"/>
      <c r="L39" s="628"/>
      <c r="M39" s="628"/>
      <c r="N39" s="628"/>
      <c r="O39" s="628"/>
      <c r="P39" s="628"/>
      <c r="Q39" s="629"/>
      <c r="R39" s="630">
        <v>2439052</v>
      </c>
      <c r="S39" s="631"/>
      <c r="T39" s="631"/>
      <c r="U39" s="631"/>
      <c r="V39" s="631"/>
      <c r="W39" s="631"/>
      <c r="X39" s="631"/>
      <c r="Y39" s="632"/>
      <c r="Z39" s="633">
        <v>3.5</v>
      </c>
      <c r="AA39" s="633"/>
      <c r="AB39" s="633"/>
      <c r="AC39" s="633"/>
      <c r="AD39" s="634">
        <v>21422</v>
      </c>
      <c r="AE39" s="634"/>
      <c r="AF39" s="634"/>
      <c r="AG39" s="634"/>
      <c r="AH39" s="634"/>
      <c r="AI39" s="634"/>
      <c r="AJ39" s="634"/>
      <c r="AK39" s="634"/>
      <c r="AL39" s="635">
        <v>0.1</v>
      </c>
      <c r="AM39" s="636"/>
      <c r="AN39" s="636"/>
      <c r="AO39" s="637"/>
      <c r="AQ39" s="708" t="s">
        <v>341</v>
      </c>
      <c r="AR39" s="709"/>
      <c r="AS39" s="709"/>
      <c r="AT39" s="709"/>
      <c r="AU39" s="709"/>
      <c r="AV39" s="709"/>
      <c r="AW39" s="709"/>
      <c r="AX39" s="709"/>
      <c r="AY39" s="710"/>
      <c r="AZ39" s="630">
        <v>41429</v>
      </c>
      <c r="BA39" s="631"/>
      <c r="BB39" s="631"/>
      <c r="BC39" s="631"/>
      <c r="BD39" s="669"/>
      <c r="BE39" s="669"/>
      <c r="BF39" s="697"/>
      <c r="BG39" s="645" t="s">
        <v>342</v>
      </c>
      <c r="BH39" s="646"/>
      <c r="BI39" s="646"/>
      <c r="BJ39" s="646"/>
      <c r="BK39" s="646"/>
      <c r="BL39" s="646"/>
      <c r="BM39" s="646"/>
      <c r="BN39" s="646"/>
      <c r="BO39" s="646"/>
      <c r="BP39" s="646"/>
      <c r="BQ39" s="646"/>
      <c r="BR39" s="646"/>
      <c r="BS39" s="646"/>
      <c r="BT39" s="646"/>
      <c r="BU39" s="647"/>
      <c r="BV39" s="630">
        <v>29843</v>
      </c>
      <c r="BW39" s="631"/>
      <c r="BX39" s="631"/>
      <c r="BY39" s="631"/>
      <c r="BZ39" s="631"/>
      <c r="CA39" s="631"/>
      <c r="CB39" s="640"/>
      <c r="CD39" s="645" t="s">
        <v>343</v>
      </c>
      <c r="CE39" s="646"/>
      <c r="CF39" s="646"/>
      <c r="CG39" s="646"/>
      <c r="CH39" s="646"/>
      <c r="CI39" s="646"/>
      <c r="CJ39" s="646"/>
      <c r="CK39" s="646"/>
      <c r="CL39" s="646"/>
      <c r="CM39" s="646"/>
      <c r="CN39" s="646"/>
      <c r="CO39" s="646"/>
      <c r="CP39" s="646"/>
      <c r="CQ39" s="647"/>
      <c r="CR39" s="630">
        <v>2843945</v>
      </c>
      <c r="CS39" s="669"/>
      <c r="CT39" s="669"/>
      <c r="CU39" s="669"/>
      <c r="CV39" s="669"/>
      <c r="CW39" s="669"/>
      <c r="CX39" s="669"/>
      <c r="CY39" s="670"/>
      <c r="CZ39" s="635">
        <v>4.4000000000000004</v>
      </c>
      <c r="DA39" s="664"/>
      <c r="DB39" s="664"/>
      <c r="DC39" s="671"/>
      <c r="DD39" s="639">
        <v>2676766</v>
      </c>
      <c r="DE39" s="669"/>
      <c r="DF39" s="669"/>
      <c r="DG39" s="669"/>
      <c r="DH39" s="669"/>
      <c r="DI39" s="669"/>
      <c r="DJ39" s="669"/>
      <c r="DK39" s="670"/>
      <c r="DL39" s="639" t="s">
        <v>241</v>
      </c>
      <c r="DM39" s="669"/>
      <c r="DN39" s="669"/>
      <c r="DO39" s="669"/>
      <c r="DP39" s="669"/>
      <c r="DQ39" s="669"/>
      <c r="DR39" s="669"/>
      <c r="DS39" s="669"/>
      <c r="DT39" s="669"/>
      <c r="DU39" s="669"/>
      <c r="DV39" s="670"/>
      <c r="DW39" s="635" t="s">
        <v>129</v>
      </c>
      <c r="DX39" s="664"/>
      <c r="DY39" s="664"/>
      <c r="DZ39" s="664"/>
      <c r="EA39" s="664"/>
      <c r="EB39" s="664"/>
      <c r="EC39" s="665"/>
    </row>
    <row r="40" spans="2:133" ht="11.25" customHeight="1" x14ac:dyDescent="0.15">
      <c r="B40" s="627" t="s">
        <v>344</v>
      </c>
      <c r="C40" s="628"/>
      <c r="D40" s="628"/>
      <c r="E40" s="628"/>
      <c r="F40" s="628"/>
      <c r="G40" s="628"/>
      <c r="H40" s="628"/>
      <c r="I40" s="628"/>
      <c r="J40" s="628"/>
      <c r="K40" s="628"/>
      <c r="L40" s="628"/>
      <c r="M40" s="628"/>
      <c r="N40" s="628"/>
      <c r="O40" s="628"/>
      <c r="P40" s="628"/>
      <c r="Q40" s="629"/>
      <c r="R40" s="630">
        <v>4526200</v>
      </c>
      <c r="S40" s="631"/>
      <c r="T40" s="631"/>
      <c r="U40" s="631"/>
      <c r="V40" s="631"/>
      <c r="W40" s="631"/>
      <c r="X40" s="631"/>
      <c r="Y40" s="632"/>
      <c r="Z40" s="633">
        <v>6.5</v>
      </c>
      <c r="AA40" s="633"/>
      <c r="AB40" s="633"/>
      <c r="AC40" s="633"/>
      <c r="AD40" s="634" t="s">
        <v>241</v>
      </c>
      <c r="AE40" s="634"/>
      <c r="AF40" s="634"/>
      <c r="AG40" s="634"/>
      <c r="AH40" s="634"/>
      <c r="AI40" s="634"/>
      <c r="AJ40" s="634"/>
      <c r="AK40" s="634"/>
      <c r="AL40" s="635" t="s">
        <v>129</v>
      </c>
      <c r="AM40" s="636"/>
      <c r="AN40" s="636"/>
      <c r="AO40" s="637"/>
      <c r="AQ40" s="708" t="s">
        <v>345</v>
      </c>
      <c r="AR40" s="709"/>
      <c r="AS40" s="709"/>
      <c r="AT40" s="709"/>
      <c r="AU40" s="709"/>
      <c r="AV40" s="709"/>
      <c r="AW40" s="709"/>
      <c r="AX40" s="709"/>
      <c r="AY40" s="710"/>
      <c r="AZ40" s="630">
        <v>26666</v>
      </c>
      <c r="BA40" s="631"/>
      <c r="BB40" s="631"/>
      <c r="BC40" s="631"/>
      <c r="BD40" s="669"/>
      <c r="BE40" s="669"/>
      <c r="BF40" s="697"/>
      <c r="BG40" s="711" t="s">
        <v>346</v>
      </c>
      <c r="BH40" s="712"/>
      <c r="BI40" s="712"/>
      <c r="BJ40" s="712"/>
      <c r="BK40" s="712"/>
      <c r="BL40" s="222"/>
      <c r="BM40" s="646" t="s">
        <v>347</v>
      </c>
      <c r="BN40" s="646"/>
      <c r="BO40" s="646"/>
      <c r="BP40" s="646"/>
      <c r="BQ40" s="646"/>
      <c r="BR40" s="646"/>
      <c r="BS40" s="646"/>
      <c r="BT40" s="646"/>
      <c r="BU40" s="647"/>
      <c r="BV40" s="630">
        <v>96</v>
      </c>
      <c r="BW40" s="631"/>
      <c r="BX40" s="631"/>
      <c r="BY40" s="631"/>
      <c r="BZ40" s="631"/>
      <c r="CA40" s="631"/>
      <c r="CB40" s="640"/>
      <c r="CD40" s="645" t="s">
        <v>348</v>
      </c>
      <c r="CE40" s="646"/>
      <c r="CF40" s="646"/>
      <c r="CG40" s="646"/>
      <c r="CH40" s="646"/>
      <c r="CI40" s="646"/>
      <c r="CJ40" s="646"/>
      <c r="CK40" s="646"/>
      <c r="CL40" s="646"/>
      <c r="CM40" s="646"/>
      <c r="CN40" s="646"/>
      <c r="CO40" s="646"/>
      <c r="CP40" s="646"/>
      <c r="CQ40" s="647"/>
      <c r="CR40" s="630">
        <v>2121652</v>
      </c>
      <c r="CS40" s="631"/>
      <c r="CT40" s="631"/>
      <c r="CU40" s="631"/>
      <c r="CV40" s="631"/>
      <c r="CW40" s="631"/>
      <c r="CX40" s="631"/>
      <c r="CY40" s="632"/>
      <c r="CZ40" s="635">
        <v>3.3</v>
      </c>
      <c r="DA40" s="664"/>
      <c r="DB40" s="664"/>
      <c r="DC40" s="671"/>
      <c r="DD40" s="639">
        <v>771292</v>
      </c>
      <c r="DE40" s="631"/>
      <c r="DF40" s="631"/>
      <c r="DG40" s="631"/>
      <c r="DH40" s="631"/>
      <c r="DI40" s="631"/>
      <c r="DJ40" s="631"/>
      <c r="DK40" s="632"/>
      <c r="DL40" s="639">
        <v>232844</v>
      </c>
      <c r="DM40" s="631"/>
      <c r="DN40" s="631"/>
      <c r="DO40" s="631"/>
      <c r="DP40" s="631"/>
      <c r="DQ40" s="631"/>
      <c r="DR40" s="631"/>
      <c r="DS40" s="631"/>
      <c r="DT40" s="631"/>
      <c r="DU40" s="631"/>
      <c r="DV40" s="632"/>
      <c r="DW40" s="635">
        <v>0.6</v>
      </c>
      <c r="DX40" s="664"/>
      <c r="DY40" s="664"/>
      <c r="DZ40" s="664"/>
      <c r="EA40" s="664"/>
      <c r="EB40" s="664"/>
      <c r="EC40" s="665"/>
    </row>
    <row r="41" spans="2:133" ht="11.25" customHeight="1" x14ac:dyDescent="0.15">
      <c r="B41" s="627" t="s">
        <v>349</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241</v>
      </c>
      <c r="AE41" s="634"/>
      <c r="AF41" s="634"/>
      <c r="AG41" s="634"/>
      <c r="AH41" s="634"/>
      <c r="AI41" s="634"/>
      <c r="AJ41" s="634"/>
      <c r="AK41" s="634"/>
      <c r="AL41" s="635" t="s">
        <v>229</v>
      </c>
      <c r="AM41" s="636"/>
      <c r="AN41" s="636"/>
      <c r="AO41" s="637"/>
      <c r="AQ41" s="708" t="s">
        <v>350</v>
      </c>
      <c r="AR41" s="709"/>
      <c r="AS41" s="709"/>
      <c r="AT41" s="709"/>
      <c r="AU41" s="709"/>
      <c r="AV41" s="709"/>
      <c r="AW41" s="709"/>
      <c r="AX41" s="709"/>
      <c r="AY41" s="710"/>
      <c r="AZ41" s="630">
        <v>1071400</v>
      </c>
      <c r="BA41" s="631"/>
      <c r="BB41" s="631"/>
      <c r="BC41" s="631"/>
      <c r="BD41" s="669"/>
      <c r="BE41" s="669"/>
      <c r="BF41" s="697"/>
      <c r="BG41" s="711"/>
      <c r="BH41" s="712"/>
      <c r="BI41" s="712"/>
      <c r="BJ41" s="712"/>
      <c r="BK41" s="712"/>
      <c r="BL41" s="222"/>
      <c r="BM41" s="646" t="s">
        <v>351</v>
      </c>
      <c r="BN41" s="646"/>
      <c r="BO41" s="646"/>
      <c r="BP41" s="646"/>
      <c r="BQ41" s="646"/>
      <c r="BR41" s="646"/>
      <c r="BS41" s="646"/>
      <c r="BT41" s="646"/>
      <c r="BU41" s="647"/>
      <c r="BV41" s="630" t="s">
        <v>229</v>
      </c>
      <c r="BW41" s="631"/>
      <c r="BX41" s="631"/>
      <c r="BY41" s="631"/>
      <c r="BZ41" s="631"/>
      <c r="CA41" s="631"/>
      <c r="CB41" s="640"/>
      <c r="CD41" s="645" t="s">
        <v>352</v>
      </c>
      <c r="CE41" s="646"/>
      <c r="CF41" s="646"/>
      <c r="CG41" s="646"/>
      <c r="CH41" s="646"/>
      <c r="CI41" s="646"/>
      <c r="CJ41" s="646"/>
      <c r="CK41" s="646"/>
      <c r="CL41" s="646"/>
      <c r="CM41" s="646"/>
      <c r="CN41" s="646"/>
      <c r="CO41" s="646"/>
      <c r="CP41" s="646"/>
      <c r="CQ41" s="647"/>
      <c r="CR41" s="630" t="s">
        <v>129</v>
      </c>
      <c r="CS41" s="669"/>
      <c r="CT41" s="669"/>
      <c r="CU41" s="669"/>
      <c r="CV41" s="669"/>
      <c r="CW41" s="669"/>
      <c r="CX41" s="669"/>
      <c r="CY41" s="670"/>
      <c r="CZ41" s="635" t="s">
        <v>129</v>
      </c>
      <c r="DA41" s="664"/>
      <c r="DB41" s="664"/>
      <c r="DC41" s="671"/>
      <c r="DD41" s="639" t="s">
        <v>129</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353</v>
      </c>
      <c r="C42" s="628"/>
      <c r="D42" s="628"/>
      <c r="E42" s="628"/>
      <c r="F42" s="628"/>
      <c r="G42" s="628"/>
      <c r="H42" s="628"/>
      <c r="I42" s="628"/>
      <c r="J42" s="628"/>
      <c r="K42" s="628"/>
      <c r="L42" s="628"/>
      <c r="M42" s="628"/>
      <c r="N42" s="628"/>
      <c r="O42" s="628"/>
      <c r="P42" s="628"/>
      <c r="Q42" s="629"/>
      <c r="R42" s="630" t="s">
        <v>241</v>
      </c>
      <c r="S42" s="631"/>
      <c r="T42" s="631"/>
      <c r="U42" s="631"/>
      <c r="V42" s="631"/>
      <c r="W42" s="631"/>
      <c r="X42" s="631"/>
      <c r="Y42" s="632"/>
      <c r="Z42" s="633" t="s">
        <v>241</v>
      </c>
      <c r="AA42" s="633"/>
      <c r="AB42" s="633"/>
      <c r="AC42" s="633"/>
      <c r="AD42" s="634" t="s">
        <v>241</v>
      </c>
      <c r="AE42" s="634"/>
      <c r="AF42" s="634"/>
      <c r="AG42" s="634"/>
      <c r="AH42" s="634"/>
      <c r="AI42" s="634"/>
      <c r="AJ42" s="634"/>
      <c r="AK42" s="634"/>
      <c r="AL42" s="635" t="s">
        <v>129</v>
      </c>
      <c r="AM42" s="636"/>
      <c r="AN42" s="636"/>
      <c r="AO42" s="637"/>
      <c r="AQ42" s="715" t="s">
        <v>354</v>
      </c>
      <c r="AR42" s="716"/>
      <c r="AS42" s="716"/>
      <c r="AT42" s="716"/>
      <c r="AU42" s="716"/>
      <c r="AV42" s="716"/>
      <c r="AW42" s="716"/>
      <c r="AX42" s="716"/>
      <c r="AY42" s="717"/>
      <c r="AZ42" s="724">
        <v>4099761</v>
      </c>
      <c r="BA42" s="725"/>
      <c r="BB42" s="725"/>
      <c r="BC42" s="725"/>
      <c r="BD42" s="701"/>
      <c r="BE42" s="701"/>
      <c r="BF42" s="703"/>
      <c r="BG42" s="713"/>
      <c r="BH42" s="714"/>
      <c r="BI42" s="714"/>
      <c r="BJ42" s="714"/>
      <c r="BK42" s="714"/>
      <c r="BL42" s="223"/>
      <c r="BM42" s="656" t="s">
        <v>355</v>
      </c>
      <c r="BN42" s="656"/>
      <c r="BO42" s="656"/>
      <c r="BP42" s="656"/>
      <c r="BQ42" s="656"/>
      <c r="BR42" s="656"/>
      <c r="BS42" s="656"/>
      <c r="BT42" s="656"/>
      <c r="BU42" s="657"/>
      <c r="BV42" s="724">
        <v>349</v>
      </c>
      <c r="BW42" s="725"/>
      <c r="BX42" s="725"/>
      <c r="BY42" s="725"/>
      <c r="BZ42" s="725"/>
      <c r="CA42" s="725"/>
      <c r="CB42" s="737"/>
      <c r="CD42" s="627" t="s">
        <v>356</v>
      </c>
      <c r="CE42" s="628"/>
      <c r="CF42" s="628"/>
      <c r="CG42" s="628"/>
      <c r="CH42" s="628"/>
      <c r="CI42" s="628"/>
      <c r="CJ42" s="628"/>
      <c r="CK42" s="628"/>
      <c r="CL42" s="628"/>
      <c r="CM42" s="628"/>
      <c r="CN42" s="628"/>
      <c r="CO42" s="628"/>
      <c r="CP42" s="628"/>
      <c r="CQ42" s="629"/>
      <c r="CR42" s="630">
        <v>6444823</v>
      </c>
      <c r="CS42" s="669"/>
      <c r="CT42" s="669"/>
      <c r="CU42" s="669"/>
      <c r="CV42" s="669"/>
      <c r="CW42" s="669"/>
      <c r="CX42" s="669"/>
      <c r="CY42" s="670"/>
      <c r="CZ42" s="635">
        <v>9.9</v>
      </c>
      <c r="DA42" s="664"/>
      <c r="DB42" s="664"/>
      <c r="DC42" s="671"/>
      <c r="DD42" s="639">
        <v>2395942</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357</v>
      </c>
      <c r="C43" s="628"/>
      <c r="D43" s="628"/>
      <c r="E43" s="628"/>
      <c r="F43" s="628"/>
      <c r="G43" s="628"/>
      <c r="H43" s="628"/>
      <c r="I43" s="628"/>
      <c r="J43" s="628"/>
      <c r="K43" s="628"/>
      <c r="L43" s="628"/>
      <c r="M43" s="628"/>
      <c r="N43" s="628"/>
      <c r="O43" s="628"/>
      <c r="P43" s="628"/>
      <c r="Q43" s="629"/>
      <c r="R43" s="630">
        <v>2360000</v>
      </c>
      <c r="S43" s="631"/>
      <c r="T43" s="631"/>
      <c r="U43" s="631"/>
      <c r="V43" s="631"/>
      <c r="W43" s="631"/>
      <c r="X43" s="631"/>
      <c r="Y43" s="632"/>
      <c r="Z43" s="633">
        <v>3.4</v>
      </c>
      <c r="AA43" s="633"/>
      <c r="AB43" s="633"/>
      <c r="AC43" s="633"/>
      <c r="AD43" s="634" t="s">
        <v>129</v>
      </c>
      <c r="AE43" s="634"/>
      <c r="AF43" s="634"/>
      <c r="AG43" s="634"/>
      <c r="AH43" s="634"/>
      <c r="AI43" s="634"/>
      <c r="AJ43" s="634"/>
      <c r="AK43" s="634"/>
      <c r="AL43" s="635" t="s">
        <v>129</v>
      </c>
      <c r="AM43" s="636"/>
      <c r="AN43" s="636"/>
      <c r="AO43" s="637"/>
      <c r="BV43" s="224"/>
      <c r="BW43" s="224"/>
      <c r="BX43" s="224"/>
      <c r="BY43" s="224"/>
      <c r="BZ43" s="224"/>
      <c r="CA43" s="224"/>
      <c r="CB43" s="224"/>
      <c r="CD43" s="627" t="s">
        <v>358</v>
      </c>
      <c r="CE43" s="628"/>
      <c r="CF43" s="628"/>
      <c r="CG43" s="628"/>
      <c r="CH43" s="628"/>
      <c r="CI43" s="628"/>
      <c r="CJ43" s="628"/>
      <c r="CK43" s="628"/>
      <c r="CL43" s="628"/>
      <c r="CM43" s="628"/>
      <c r="CN43" s="628"/>
      <c r="CO43" s="628"/>
      <c r="CP43" s="628"/>
      <c r="CQ43" s="629"/>
      <c r="CR43" s="630">
        <v>316657</v>
      </c>
      <c r="CS43" s="669"/>
      <c r="CT43" s="669"/>
      <c r="CU43" s="669"/>
      <c r="CV43" s="669"/>
      <c r="CW43" s="669"/>
      <c r="CX43" s="669"/>
      <c r="CY43" s="670"/>
      <c r="CZ43" s="635">
        <v>0.5</v>
      </c>
      <c r="DA43" s="664"/>
      <c r="DB43" s="664"/>
      <c r="DC43" s="671"/>
      <c r="DD43" s="639">
        <v>316657</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0" t="s">
        <v>359</v>
      </c>
      <c r="C44" s="681"/>
      <c r="D44" s="681"/>
      <c r="E44" s="681"/>
      <c r="F44" s="681"/>
      <c r="G44" s="681"/>
      <c r="H44" s="681"/>
      <c r="I44" s="681"/>
      <c r="J44" s="681"/>
      <c r="K44" s="681"/>
      <c r="L44" s="681"/>
      <c r="M44" s="681"/>
      <c r="N44" s="681"/>
      <c r="O44" s="681"/>
      <c r="P44" s="681"/>
      <c r="Q44" s="682"/>
      <c r="R44" s="724">
        <v>70103502</v>
      </c>
      <c r="S44" s="725"/>
      <c r="T44" s="725"/>
      <c r="U44" s="725"/>
      <c r="V44" s="725"/>
      <c r="W44" s="725"/>
      <c r="X44" s="725"/>
      <c r="Y44" s="726"/>
      <c r="Z44" s="727">
        <v>100</v>
      </c>
      <c r="AA44" s="727"/>
      <c r="AB44" s="727"/>
      <c r="AC44" s="727"/>
      <c r="AD44" s="728">
        <v>36673361</v>
      </c>
      <c r="AE44" s="728"/>
      <c r="AF44" s="728"/>
      <c r="AG44" s="728"/>
      <c r="AH44" s="728"/>
      <c r="AI44" s="728"/>
      <c r="AJ44" s="728"/>
      <c r="AK44" s="728"/>
      <c r="AL44" s="729">
        <v>100</v>
      </c>
      <c r="AM44" s="702"/>
      <c r="AN44" s="702"/>
      <c r="AO44" s="730"/>
      <c r="CD44" s="731" t="s">
        <v>306</v>
      </c>
      <c r="CE44" s="732"/>
      <c r="CF44" s="627" t="s">
        <v>360</v>
      </c>
      <c r="CG44" s="628"/>
      <c r="CH44" s="628"/>
      <c r="CI44" s="628"/>
      <c r="CJ44" s="628"/>
      <c r="CK44" s="628"/>
      <c r="CL44" s="628"/>
      <c r="CM44" s="628"/>
      <c r="CN44" s="628"/>
      <c r="CO44" s="628"/>
      <c r="CP44" s="628"/>
      <c r="CQ44" s="629"/>
      <c r="CR44" s="630">
        <v>6431597</v>
      </c>
      <c r="CS44" s="631"/>
      <c r="CT44" s="631"/>
      <c r="CU44" s="631"/>
      <c r="CV44" s="631"/>
      <c r="CW44" s="631"/>
      <c r="CX44" s="631"/>
      <c r="CY44" s="632"/>
      <c r="CZ44" s="635">
        <v>9.9</v>
      </c>
      <c r="DA44" s="636"/>
      <c r="DB44" s="636"/>
      <c r="DC44" s="648"/>
      <c r="DD44" s="639">
        <v>2394306</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361</v>
      </c>
      <c r="CG45" s="628"/>
      <c r="CH45" s="628"/>
      <c r="CI45" s="628"/>
      <c r="CJ45" s="628"/>
      <c r="CK45" s="628"/>
      <c r="CL45" s="628"/>
      <c r="CM45" s="628"/>
      <c r="CN45" s="628"/>
      <c r="CO45" s="628"/>
      <c r="CP45" s="628"/>
      <c r="CQ45" s="629"/>
      <c r="CR45" s="630">
        <v>2297517</v>
      </c>
      <c r="CS45" s="669"/>
      <c r="CT45" s="669"/>
      <c r="CU45" s="669"/>
      <c r="CV45" s="669"/>
      <c r="CW45" s="669"/>
      <c r="CX45" s="669"/>
      <c r="CY45" s="670"/>
      <c r="CZ45" s="635">
        <v>3.5</v>
      </c>
      <c r="DA45" s="664"/>
      <c r="DB45" s="664"/>
      <c r="DC45" s="671"/>
      <c r="DD45" s="639">
        <v>91228</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363</v>
      </c>
      <c r="CG46" s="628"/>
      <c r="CH46" s="628"/>
      <c r="CI46" s="628"/>
      <c r="CJ46" s="628"/>
      <c r="CK46" s="628"/>
      <c r="CL46" s="628"/>
      <c r="CM46" s="628"/>
      <c r="CN46" s="628"/>
      <c r="CO46" s="628"/>
      <c r="CP46" s="628"/>
      <c r="CQ46" s="629"/>
      <c r="CR46" s="630">
        <v>3939100</v>
      </c>
      <c r="CS46" s="631"/>
      <c r="CT46" s="631"/>
      <c r="CU46" s="631"/>
      <c r="CV46" s="631"/>
      <c r="CW46" s="631"/>
      <c r="CX46" s="631"/>
      <c r="CY46" s="632"/>
      <c r="CZ46" s="635">
        <v>6.1</v>
      </c>
      <c r="DA46" s="636"/>
      <c r="DB46" s="636"/>
      <c r="DC46" s="648"/>
      <c r="DD46" s="639">
        <v>2234966</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365</v>
      </c>
      <c r="CG47" s="628"/>
      <c r="CH47" s="628"/>
      <c r="CI47" s="628"/>
      <c r="CJ47" s="628"/>
      <c r="CK47" s="628"/>
      <c r="CL47" s="628"/>
      <c r="CM47" s="628"/>
      <c r="CN47" s="628"/>
      <c r="CO47" s="628"/>
      <c r="CP47" s="628"/>
      <c r="CQ47" s="629"/>
      <c r="CR47" s="630">
        <v>13226</v>
      </c>
      <c r="CS47" s="669"/>
      <c r="CT47" s="669"/>
      <c r="CU47" s="669"/>
      <c r="CV47" s="669"/>
      <c r="CW47" s="669"/>
      <c r="CX47" s="669"/>
      <c r="CY47" s="670"/>
      <c r="CZ47" s="635">
        <v>0</v>
      </c>
      <c r="DA47" s="664"/>
      <c r="DB47" s="664"/>
      <c r="DC47" s="671"/>
      <c r="DD47" s="639">
        <v>1636</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367</v>
      </c>
      <c r="CG48" s="628"/>
      <c r="CH48" s="628"/>
      <c r="CI48" s="628"/>
      <c r="CJ48" s="628"/>
      <c r="CK48" s="628"/>
      <c r="CL48" s="628"/>
      <c r="CM48" s="628"/>
      <c r="CN48" s="628"/>
      <c r="CO48" s="628"/>
      <c r="CP48" s="628"/>
      <c r="CQ48" s="629"/>
      <c r="CR48" s="630" t="s">
        <v>241</v>
      </c>
      <c r="CS48" s="631"/>
      <c r="CT48" s="631"/>
      <c r="CU48" s="631"/>
      <c r="CV48" s="631"/>
      <c r="CW48" s="631"/>
      <c r="CX48" s="631"/>
      <c r="CY48" s="632"/>
      <c r="CZ48" s="635" t="s">
        <v>129</v>
      </c>
      <c r="DA48" s="636"/>
      <c r="DB48" s="636"/>
      <c r="DC48" s="648"/>
      <c r="DD48" s="639" t="s">
        <v>138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0" t="s">
        <v>368</v>
      </c>
      <c r="CE49" s="681"/>
      <c r="CF49" s="681"/>
      <c r="CG49" s="681"/>
      <c r="CH49" s="681"/>
      <c r="CI49" s="681"/>
      <c r="CJ49" s="681"/>
      <c r="CK49" s="681"/>
      <c r="CL49" s="681"/>
      <c r="CM49" s="681"/>
      <c r="CN49" s="681"/>
      <c r="CO49" s="681"/>
      <c r="CP49" s="681"/>
      <c r="CQ49" s="682"/>
      <c r="CR49" s="724">
        <v>65001547</v>
      </c>
      <c r="CS49" s="701"/>
      <c r="CT49" s="701"/>
      <c r="CU49" s="701"/>
      <c r="CV49" s="701"/>
      <c r="CW49" s="701"/>
      <c r="CX49" s="701"/>
      <c r="CY49" s="738"/>
      <c r="CZ49" s="729">
        <v>100</v>
      </c>
      <c r="DA49" s="739"/>
      <c r="DB49" s="739"/>
      <c r="DC49" s="740"/>
      <c r="DD49" s="741">
        <v>41695441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370</v>
      </c>
      <c r="DK2" s="752"/>
      <c r="DL2" s="752"/>
      <c r="DM2" s="752"/>
      <c r="DN2" s="752"/>
      <c r="DO2" s="753"/>
      <c r="DP2" s="231"/>
      <c r="DQ2" s="751" t="s">
        <v>371</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35"/>
      <c r="BA5" s="235"/>
      <c r="BB5" s="235"/>
      <c r="BC5" s="235"/>
      <c r="BD5" s="235"/>
      <c r="BE5" s="236"/>
      <c r="BF5" s="236"/>
      <c r="BG5" s="236"/>
      <c r="BH5" s="236"/>
      <c r="BI5" s="236"/>
      <c r="BJ5" s="236"/>
      <c r="BK5" s="236"/>
      <c r="BL5" s="236"/>
      <c r="BM5" s="236"/>
      <c r="BN5" s="236"/>
      <c r="BO5" s="236"/>
      <c r="BP5" s="236"/>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391</v>
      </c>
      <c r="C7" s="779"/>
      <c r="D7" s="779"/>
      <c r="E7" s="779"/>
      <c r="F7" s="779"/>
      <c r="G7" s="779"/>
      <c r="H7" s="779"/>
      <c r="I7" s="779"/>
      <c r="J7" s="779"/>
      <c r="K7" s="779"/>
      <c r="L7" s="779"/>
      <c r="M7" s="779"/>
      <c r="N7" s="779"/>
      <c r="O7" s="779"/>
      <c r="P7" s="780"/>
      <c r="Q7" s="781">
        <v>70094</v>
      </c>
      <c r="R7" s="782"/>
      <c r="S7" s="782"/>
      <c r="T7" s="782"/>
      <c r="U7" s="782"/>
      <c r="V7" s="782">
        <v>64993</v>
      </c>
      <c r="W7" s="782"/>
      <c r="X7" s="782"/>
      <c r="Y7" s="782"/>
      <c r="Z7" s="782"/>
      <c r="AA7" s="782">
        <v>5101</v>
      </c>
      <c r="AB7" s="782"/>
      <c r="AC7" s="782"/>
      <c r="AD7" s="782"/>
      <c r="AE7" s="783"/>
      <c r="AF7" s="784">
        <v>4752</v>
      </c>
      <c r="AG7" s="785"/>
      <c r="AH7" s="785"/>
      <c r="AI7" s="785"/>
      <c r="AJ7" s="786"/>
      <c r="AK7" s="787">
        <v>610</v>
      </c>
      <c r="AL7" s="788"/>
      <c r="AM7" s="788"/>
      <c r="AN7" s="788"/>
      <c r="AO7" s="788"/>
      <c r="AP7" s="788">
        <v>66697</v>
      </c>
      <c r="AQ7" s="788"/>
      <c r="AR7" s="788"/>
      <c r="AS7" s="788"/>
      <c r="AT7" s="788"/>
      <c r="AU7" s="789" t="s">
        <v>609</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626</v>
      </c>
      <c r="BT7" s="776"/>
      <c r="BU7" s="776"/>
      <c r="BV7" s="776"/>
      <c r="BW7" s="776"/>
      <c r="BX7" s="776"/>
      <c r="BY7" s="776"/>
      <c r="BZ7" s="776"/>
      <c r="CA7" s="776"/>
      <c r="CB7" s="776"/>
      <c r="CC7" s="776"/>
      <c r="CD7" s="776"/>
      <c r="CE7" s="776"/>
      <c r="CF7" s="776"/>
      <c r="CG7" s="791"/>
      <c r="CH7" s="772">
        <v>2</v>
      </c>
      <c r="CI7" s="773"/>
      <c r="CJ7" s="773"/>
      <c r="CK7" s="773"/>
      <c r="CL7" s="774"/>
      <c r="CM7" s="772">
        <v>63</v>
      </c>
      <c r="CN7" s="773"/>
      <c r="CO7" s="773"/>
      <c r="CP7" s="773"/>
      <c r="CQ7" s="774"/>
      <c r="CR7" s="772">
        <v>10</v>
      </c>
      <c r="CS7" s="773"/>
      <c r="CT7" s="773"/>
      <c r="CU7" s="773"/>
      <c r="CV7" s="774"/>
      <c r="CW7" s="772">
        <v>33</v>
      </c>
      <c r="CX7" s="773"/>
      <c r="CY7" s="773"/>
      <c r="CZ7" s="773"/>
      <c r="DA7" s="774"/>
      <c r="DB7" s="772" t="s">
        <v>640</v>
      </c>
      <c r="DC7" s="773"/>
      <c r="DD7" s="773"/>
      <c r="DE7" s="773"/>
      <c r="DF7" s="774"/>
      <c r="DG7" s="772" t="s">
        <v>640</v>
      </c>
      <c r="DH7" s="773"/>
      <c r="DI7" s="773"/>
      <c r="DJ7" s="773"/>
      <c r="DK7" s="774"/>
      <c r="DL7" s="772" t="s">
        <v>640</v>
      </c>
      <c r="DM7" s="773"/>
      <c r="DN7" s="773"/>
      <c r="DO7" s="773"/>
      <c r="DP7" s="774"/>
      <c r="DQ7" s="772" t="s">
        <v>640</v>
      </c>
      <c r="DR7" s="773"/>
      <c r="DS7" s="773"/>
      <c r="DT7" s="773"/>
      <c r="DU7" s="774"/>
      <c r="DV7" s="775"/>
      <c r="DW7" s="776"/>
      <c r="DX7" s="776"/>
      <c r="DY7" s="776"/>
      <c r="DZ7" s="777"/>
      <c r="EA7" s="237"/>
    </row>
    <row r="8" spans="1:131" s="238" customFormat="1" ht="26.25" customHeight="1" x14ac:dyDescent="0.15">
      <c r="A8" s="241">
        <v>2</v>
      </c>
      <c r="B8" s="809" t="s">
        <v>392</v>
      </c>
      <c r="C8" s="810"/>
      <c r="D8" s="810"/>
      <c r="E8" s="810"/>
      <c r="F8" s="810"/>
      <c r="G8" s="810"/>
      <c r="H8" s="810"/>
      <c r="I8" s="810"/>
      <c r="J8" s="810"/>
      <c r="K8" s="810"/>
      <c r="L8" s="810"/>
      <c r="M8" s="810"/>
      <c r="N8" s="810"/>
      <c r="O8" s="810"/>
      <c r="P8" s="811"/>
      <c r="Q8" s="812">
        <v>8</v>
      </c>
      <c r="R8" s="813"/>
      <c r="S8" s="813"/>
      <c r="T8" s="813"/>
      <c r="U8" s="813"/>
      <c r="V8" s="813">
        <v>8</v>
      </c>
      <c r="W8" s="813"/>
      <c r="X8" s="813"/>
      <c r="Y8" s="813"/>
      <c r="Z8" s="813"/>
      <c r="AA8" s="813">
        <v>1</v>
      </c>
      <c r="AB8" s="813"/>
      <c r="AC8" s="813"/>
      <c r="AD8" s="813"/>
      <c r="AE8" s="814"/>
      <c r="AF8" s="815">
        <v>1</v>
      </c>
      <c r="AG8" s="816"/>
      <c r="AH8" s="816"/>
      <c r="AI8" s="816"/>
      <c r="AJ8" s="817"/>
      <c r="AK8" s="798" t="s">
        <v>640</v>
      </c>
      <c r="AL8" s="799"/>
      <c r="AM8" s="799"/>
      <c r="AN8" s="799"/>
      <c r="AO8" s="799"/>
      <c r="AP8" s="799" t="s">
        <v>640</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627</v>
      </c>
      <c r="BT8" s="803"/>
      <c r="BU8" s="803"/>
      <c r="BV8" s="803"/>
      <c r="BW8" s="803"/>
      <c r="BX8" s="803"/>
      <c r="BY8" s="803"/>
      <c r="BZ8" s="803"/>
      <c r="CA8" s="803"/>
      <c r="CB8" s="803"/>
      <c r="CC8" s="803"/>
      <c r="CD8" s="803"/>
      <c r="CE8" s="803"/>
      <c r="CF8" s="803"/>
      <c r="CG8" s="804"/>
      <c r="CH8" s="805">
        <v>2</v>
      </c>
      <c r="CI8" s="806"/>
      <c r="CJ8" s="806"/>
      <c r="CK8" s="806"/>
      <c r="CL8" s="807"/>
      <c r="CM8" s="805">
        <v>319</v>
      </c>
      <c r="CN8" s="806"/>
      <c r="CO8" s="806"/>
      <c r="CP8" s="806"/>
      <c r="CQ8" s="807"/>
      <c r="CR8" s="805">
        <v>100</v>
      </c>
      <c r="CS8" s="806"/>
      <c r="CT8" s="806"/>
      <c r="CU8" s="806"/>
      <c r="CV8" s="807"/>
      <c r="CW8" s="805">
        <v>11</v>
      </c>
      <c r="CX8" s="806"/>
      <c r="CY8" s="806"/>
      <c r="CZ8" s="806"/>
      <c r="DA8" s="807"/>
      <c r="DB8" s="805" t="s">
        <v>640</v>
      </c>
      <c r="DC8" s="806"/>
      <c r="DD8" s="806"/>
      <c r="DE8" s="806"/>
      <c r="DF8" s="807"/>
      <c r="DG8" s="805" t="s">
        <v>640</v>
      </c>
      <c r="DH8" s="806"/>
      <c r="DI8" s="806"/>
      <c r="DJ8" s="806"/>
      <c r="DK8" s="807"/>
      <c r="DL8" s="805" t="s">
        <v>640</v>
      </c>
      <c r="DM8" s="806"/>
      <c r="DN8" s="806"/>
      <c r="DO8" s="806"/>
      <c r="DP8" s="807"/>
      <c r="DQ8" s="805" t="s">
        <v>640</v>
      </c>
      <c r="DR8" s="806"/>
      <c r="DS8" s="806"/>
      <c r="DT8" s="806"/>
      <c r="DU8" s="807"/>
      <c r="DV8" s="802"/>
      <c r="DW8" s="803"/>
      <c r="DX8" s="803"/>
      <c r="DY8" s="803"/>
      <c r="DZ8" s="808"/>
      <c r="EA8" s="237"/>
    </row>
    <row r="9" spans="1:131" s="238" customFormat="1" ht="26.25" customHeight="1" x14ac:dyDescent="0.15">
      <c r="A9" s="241">
        <v>3</v>
      </c>
      <c r="B9" s="809" t="s">
        <v>393</v>
      </c>
      <c r="C9" s="810"/>
      <c r="D9" s="810"/>
      <c r="E9" s="810"/>
      <c r="F9" s="810"/>
      <c r="G9" s="810"/>
      <c r="H9" s="810"/>
      <c r="I9" s="810"/>
      <c r="J9" s="810"/>
      <c r="K9" s="810"/>
      <c r="L9" s="810"/>
      <c r="M9" s="810"/>
      <c r="N9" s="810"/>
      <c r="O9" s="810"/>
      <c r="P9" s="811"/>
      <c r="Q9" s="812">
        <v>278</v>
      </c>
      <c r="R9" s="813"/>
      <c r="S9" s="813"/>
      <c r="T9" s="813"/>
      <c r="U9" s="813"/>
      <c r="V9" s="813">
        <v>278</v>
      </c>
      <c r="W9" s="813"/>
      <c r="X9" s="813"/>
      <c r="Y9" s="813"/>
      <c r="Z9" s="813"/>
      <c r="AA9" s="813" t="s">
        <v>640</v>
      </c>
      <c r="AB9" s="813"/>
      <c r="AC9" s="813"/>
      <c r="AD9" s="813"/>
      <c r="AE9" s="814"/>
      <c r="AF9" s="815" t="s">
        <v>394</v>
      </c>
      <c r="AG9" s="816"/>
      <c r="AH9" s="816"/>
      <c r="AI9" s="816"/>
      <c r="AJ9" s="817"/>
      <c r="AK9" s="798">
        <v>193</v>
      </c>
      <c r="AL9" s="799"/>
      <c r="AM9" s="799"/>
      <c r="AN9" s="799"/>
      <c r="AO9" s="799"/>
      <c r="AP9" s="799">
        <v>1364</v>
      </c>
      <c r="AQ9" s="799"/>
      <c r="AR9" s="799"/>
      <c r="AS9" s="799"/>
      <c r="AT9" s="799"/>
      <c r="AU9" s="800" t="s">
        <v>610</v>
      </c>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t="s">
        <v>632</v>
      </c>
      <c r="BS9" s="802" t="s">
        <v>628</v>
      </c>
      <c r="BT9" s="803"/>
      <c r="BU9" s="803"/>
      <c r="BV9" s="803"/>
      <c r="BW9" s="803"/>
      <c r="BX9" s="803"/>
      <c r="BY9" s="803"/>
      <c r="BZ9" s="803"/>
      <c r="CA9" s="803"/>
      <c r="CB9" s="803"/>
      <c r="CC9" s="803"/>
      <c r="CD9" s="803"/>
      <c r="CE9" s="803"/>
      <c r="CF9" s="803"/>
      <c r="CG9" s="804"/>
      <c r="CH9" s="805">
        <v>-8</v>
      </c>
      <c r="CI9" s="806"/>
      <c r="CJ9" s="806"/>
      <c r="CK9" s="806"/>
      <c r="CL9" s="807"/>
      <c r="CM9" s="805">
        <v>4</v>
      </c>
      <c r="CN9" s="806"/>
      <c r="CO9" s="806"/>
      <c r="CP9" s="806"/>
      <c r="CQ9" s="807"/>
      <c r="CR9" s="805">
        <v>5</v>
      </c>
      <c r="CS9" s="806"/>
      <c r="CT9" s="806"/>
      <c r="CU9" s="806"/>
      <c r="CV9" s="807"/>
      <c r="CW9" s="805" t="s">
        <v>640</v>
      </c>
      <c r="CX9" s="806"/>
      <c r="CY9" s="806"/>
      <c r="CZ9" s="806"/>
      <c r="DA9" s="807"/>
      <c r="DB9" s="805" t="s">
        <v>640</v>
      </c>
      <c r="DC9" s="806"/>
      <c r="DD9" s="806"/>
      <c r="DE9" s="806"/>
      <c r="DF9" s="807"/>
      <c r="DG9" s="805">
        <v>2757</v>
      </c>
      <c r="DH9" s="806"/>
      <c r="DI9" s="806"/>
      <c r="DJ9" s="806"/>
      <c r="DK9" s="807"/>
      <c r="DL9" s="805" t="s">
        <v>640</v>
      </c>
      <c r="DM9" s="806"/>
      <c r="DN9" s="806"/>
      <c r="DO9" s="806"/>
      <c r="DP9" s="807"/>
      <c r="DQ9" s="805">
        <v>511</v>
      </c>
      <c r="DR9" s="806"/>
      <c r="DS9" s="806"/>
      <c r="DT9" s="806"/>
      <c r="DU9" s="807"/>
      <c r="DV9" s="802"/>
      <c r="DW9" s="803"/>
      <c r="DX9" s="803"/>
      <c r="DY9" s="803"/>
      <c r="DZ9" s="808"/>
      <c r="EA9" s="237"/>
    </row>
    <row r="10" spans="1:131" s="238" customFormat="1" ht="26.25" customHeight="1" x14ac:dyDescent="0.15">
      <c r="A10" s="241">
        <v>4</v>
      </c>
      <c r="B10" s="809" t="s">
        <v>395</v>
      </c>
      <c r="C10" s="810"/>
      <c r="D10" s="810"/>
      <c r="E10" s="810"/>
      <c r="F10" s="810"/>
      <c r="G10" s="810"/>
      <c r="H10" s="810"/>
      <c r="I10" s="810"/>
      <c r="J10" s="810"/>
      <c r="K10" s="810"/>
      <c r="L10" s="810"/>
      <c r="M10" s="810"/>
      <c r="N10" s="810"/>
      <c r="O10" s="810"/>
      <c r="P10" s="811"/>
      <c r="Q10" s="812">
        <v>51</v>
      </c>
      <c r="R10" s="813"/>
      <c r="S10" s="813"/>
      <c r="T10" s="813"/>
      <c r="U10" s="813"/>
      <c r="V10" s="813">
        <v>51</v>
      </c>
      <c r="W10" s="813"/>
      <c r="X10" s="813"/>
      <c r="Y10" s="813"/>
      <c r="Z10" s="813"/>
      <c r="AA10" s="813" t="s">
        <v>640</v>
      </c>
      <c r="AB10" s="813"/>
      <c r="AC10" s="813"/>
      <c r="AD10" s="813"/>
      <c r="AE10" s="814"/>
      <c r="AF10" s="815" t="s">
        <v>396</v>
      </c>
      <c r="AG10" s="816"/>
      <c r="AH10" s="816"/>
      <c r="AI10" s="816"/>
      <c r="AJ10" s="817"/>
      <c r="AK10" s="798">
        <v>32</v>
      </c>
      <c r="AL10" s="799"/>
      <c r="AM10" s="799"/>
      <c r="AN10" s="799"/>
      <c r="AO10" s="799"/>
      <c r="AP10" s="799">
        <v>431</v>
      </c>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629</v>
      </c>
      <c r="BT10" s="803"/>
      <c r="BU10" s="803"/>
      <c r="BV10" s="803"/>
      <c r="BW10" s="803"/>
      <c r="BX10" s="803"/>
      <c r="BY10" s="803"/>
      <c r="BZ10" s="803"/>
      <c r="CA10" s="803"/>
      <c r="CB10" s="803"/>
      <c r="CC10" s="803"/>
      <c r="CD10" s="803"/>
      <c r="CE10" s="803"/>
      <c r="CF10" s="803"/>
      <c r="CG10" s="804"/>
      <c r="CH10" s="805">
        <v>2</v>
      </c>
      <c r="CI10" s="806"/>
      <c r="CJ10" s="806"/>
      <c r="CK10" s="806"/>
      <c r="CL10" s="807"/>
      <c r="CM10" s="805">
        <v>31</v>
      </c>
      <c r="CN10" s="806"/>
      <c r="CO10" s="806"/>
      <c r="CP10" s="806"/>
      <c r="CQ10" s="807"/>
      <c r="CR10" s="805">
        <v>1</v>
      </c>
      <c r="CS10" s="806"/>
      <c r="CT10" s="806"/>
      <c r="CU10" s="806"/>
      <c r="CV10" s="807"/>
      <c r="CW10" s="805" t="s">
        <v>640</v>
      </c>
      <c r="CX10" s="806"/>
      <c r="CY10" s="806"/>
      <c r="CZ10" s="806"/>
      <c r="DA10" s="807"/>
      <c r="DB10" s="805" t="s">
        <v>640</v>
      </c>
      <c r="DC10" s="806"/>
      <c r="DD10" s="806"/>
      <c r="DE10" s="806"/>
      <c r="DF10" s="807"/>
      <c r="DG10" s="805" t="s">
        <v>640</v>
      </c>
      <c r="DH10" s="806"/>
      <c r="DI10" s="806"/>
      <c r="DJ10" s="806"/>
      <c r="DK10" s="807"/>
      <c r="DL10" s="805" t="s">
        <v>640</v>
      </c>
      <c r="DM10" s="806"/>
      <c r="DN10" s="806"/>
      <c r="DO10" s="806"/>
      <c r="DP10" s="807"/>
      <c r="DQ10" s="805" t="s">
        <v>640</v>
      </c>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630</v>
      </c>
      <c r="BT11" s="803"/>
      <c r="BU11" s="803"/>
      <c r="BV11" s="803"/>
      <c r="BW11" s="803"/>
      <c r="BX11" s="803"/>
      <c r="BY11" s="803"/>
      <c r="BZ11" s="803"/>
      <c r="CA11" s="803"/>
      <c r="CB11" s="803"/>
      <c r="CC11" s="803"/>
      <c r="CD11" s="803"/>
      <c r="CE11" s="803"/>
      <c r="CF11" s="803"/>
      <c r="CG11" s="804"/>
      <c r="CH11" s="805">
        <v>-841</v>
      </c>
      <c r="CI11" s="806"/>
      <c r="CJ11" s="806"/>
      <c r="CK11" s="806"/>
      <c r="CL11" s="807"/>
      <c r="CM11" s="805">
        <v>590</v>
      </c>
      <c r="CN11" s="806"/>
      <c r="CO11" s="806"/>
      <c r="CP11" s="806"/>
      <c r="CQ11" s="807"/>
      <c r="CR11" s="805">
        <v>40</v>
      </c>
      <c r="CS11" s="806"/>
      <c r="CT11" s="806"/>
      <c r="CU11" s="806"/>
      <c r="CV11" s="807"/>
      <c r="CW11" s="805">
        <v>20</v>
      </c>
      <c r="CX11" s="806"/>
      <c r="CY11" s="806"/>
      <c r="CZ11" s="806"/>
      <c r="DA11" s="807"/>
      <c r="DB11" s="805" t="s">
        <v>640</v>
      </c>
      <c r="DC11" s="806"/>
      <c r="DD11" s="806"/>
      <c r="DE11" s="806"/>
      <c r="DF11" s="807"/>
      <c r="DG11" s="805" t="s">
        <v>640</v>
      </c>
      <c r="DH11" s="806"/>
      <c r="DI11" s="806"/>
      <c r="DJ11" s="806"/>
      <c r="DK11" s="807"/>
      <c r="DL11" s="805" t="s">
        <v>640</v>
      </c>
      <c r="DM11" s="806"/>
      <c r="DN11" s="806"/>
      <c r="DO11" s="806"/>
      <c r="DP11" s="807"/>
      <c r="DQ11" s="805" t="s">
        <v>640</v>
      </c>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t="s">
        <v>631</v>
      </c>
      <c r="BT12" s="803"/>
      <c r="BU12" s="803"/>
      <c r="BV12" s="803"/>
      <c r="BW12" s="803"/>
      <c r="BX12" s="803"/>
      <c r="BY12" s="803"/>
      <c r="BZ12" s="803"/>
      <c r="CA12" s="803"/>
      <c r="CB12" s="803"/>
      <c r="CC12" s="803"/>
      <c r="CD12" s="803"/>
      <c r="CE12" s="803"/>
      <c r="CF12" s="803"/>
      <c r="CG12" s="804"/>
      <c r="CH12" s="805">
        <v>-84</v>
      </c>
      <c r="CI12" s="806"/>
      <c r="CJ12" s="806"/>
      <c r="CK12" s="806"/>
      <c r="CL12" s="807"/>
      <c r="CM12" s="805">
        <v>60</v>
      </c>
      <c r="CN12" s="806"/>
      <c r="CO12" s="806"/>
      <c r="CP12" s="806"/>
      <c r="CQ12" s="807"/>
      <c r="CR12" s="805">
        <v>11</v>
      </c>
      <c r="CS12" s="806"/>
      <c r="CT12" s="806"/>
      <c r="CU12" s="806"/>
      <c r="CV12" s="807"/>
      <c r="CW12" s="805">
        <v>10</v>
      </c>
      <c r="CX12" s="806"/>
      <c r="CY12" s="806"/>
      <c r="CZ12" s="806"/>
      <c r="DA12" s="807"/>
      <c r="DB12" s="805" t="s">
        <v>640</v>
      </c>
      <c r="DC12" s="806"/>
      <c r="DD12" s="806"/>
      <c r="DE12" s="806"/>
      <c r="DF12" s="807"/>
      <c r="DG12" s="805" t="s">
        <v>640</v>
      </c>
      <c r="DH12" s="806"/>
      <c r="DI12" s="806"/>
      <c r="DJ12" s="806"/>
      <c r="DK12" s="807"/>
      <c r="DL12" s="805" t="s">
        <v>640</v>
      </c>
      <c r="DM12" s="806"/>
      <c r="DN12" s="806"/>
      <c r="DO12" s="806"/>
      <c r="DP12" s="807"/>
      <c r="DQ12" s="805" t="s">
        <v>640</v>
      </c>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397</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398</v>
      </c>
      <c r="B23" s="818" t="s">
        <v>399</v>
      </c>
      <c r="C23" s="819"/>
      <c r="D23" s="819"/>
      <c r="E23" s="819"/>
      <c r="F23" s="819"/>
      <c r="G23" s="819"/>
      <c r="H23" s="819"/>
      <c r="I23" s="819"/>
      <c r="J23" s="819"/>
      <c r="K23" s="819"/>
      <c r="L23" s="819"/>
      <c r="M23" s="819"/>
      <c r="N23" s="819"/>
      <c r="O23" s="819"/>
      <c r="P23" s="820"/>
      <c r="Q23" s="821">
        <v>70170</v>
      </c>
      <c r="R23" s="822"/>
      <c r="S23" s="822"/>
      <c r="T23" s="822"/>
      <c r="U23" s="822"/>
      <c r="V23" s="822">
        <v>65068</v>
      </c>
      <c r="W23" s="822"/>
      <c r="X23" s="822"/>
      <c r="Y23" s="822"/>
      <c r="Z23" s="822"/>
      <c r="AA23" s="822">
        <v>5102</v>
      </c>
      <c r="AB23" s="822"/>
      <c r="AC23" s="822"/>
      <c r="AD23" s="822"/>
      <c r="AE23" s="823"/>
      <c r="AF23" s="824">
        <v>4753</v>
      </c>
      <c r="AG23" s="822"/>
      <c r="AH23" s="822"/>
      <c r="AI23" s="822"/>
      <c r="AJ23" s="825"/>
      <c r="AK23" s="826"/>
      <c r="AL23" s="827"/>
      <c r="AM23" s="827"/>
      <c r="AN23" s="827"/>
      <c r="AO23" s="827"/>
      <c r="AP23" s="822">
        <v>68492</v>
      </c>
      <c r="AQ23" s="822"/>
      <c r="AR23" s="822"/>
      <c r="AS23" s="822"/>
      <c r="AT23" s="822"/>
      <c r="AU23" s="838"/>
      <c r="AV23" s="838"/>
      <c r="AW23" s="838"/>
      <c r="AX23" s="838"/>
      <c r="AY23" s="839"/>
      <c r="AZ23" s="840" t="s">
        <v>396</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400</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401</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374</v>
      </c>
      <c r="B26" s="757"/>
      <c r="C26" s="757"/>
      <c r="D26" s="757"/>
      <c r="E26" s="757"/>
      <c r="F26" s="757"/>
      <c r="G26" s="757"/>
      <c r="H26" s="757"/>
      <c r="I26" s="757"/>
      <c r="J26" s="757"/>
      <c r="K26" s="757"/>
      <c r="L26" s="757"/>
      <c r="M26" s="757"/>
      <c r="N26" s="757"/>
      <c r="O26" s="757"/>
      <c r="P26" s="758"/>
      <c r="Q26" s="762" t="s">
        <v>402</v>
      </c>
      <c r="R26" s="763"/>
      <c r="S26" s="763"/>
      <c r="T26" s="763"/>
      <c r="U26" s="764"/>
      <c r="V26" s="762" t="s">
        <v>403</v>
      </c>
      <c r="W26" s="763"/>
      <c r="X26" s="763"/>
      <c r="Y26" s="763"/>
      <c r="Z26" s="764"/>
      <c r="AA26" s="762" t="s">
        <v>404</v>
      </c>
      <c r="AB26" s="763"/>
      <c r="AC26" s="763"/>
      <c r="AD26" s="763"/>
      <c r="AE26" s="763"/>
      <c r="AF26" s="843" t="s">
        <v>405</v>
      </c>
      <c r="AG26" s="844"/>
      <c r="AH26" s="844"/>
      <c r="AI26" s="844"/>
      <c r="AJ26" s="845"/>
      <c r="AK26" s="763" t="s">
        <v>406</v>
      </c>
      <c r="AL26" s="763"/>
      <c r="AM26" s="763"/>
      <c r="AN26" s="763"/>
      <c r="AO26" s="764"/>
      <c r="AP26" s="762" t="s">
        <v>407</v>
      </c>
      <c r="AQ26" s="763"/>
      <c r="AR26" s="763"/>
      <c r="AS26" s="763"/>
      <c r="AT26" s="764"/>
      <c r="AU26" s="762" t="s">
        <v>408</v>
      </c>
      <c r="AV26" s="763"/>
      <c r="AW26" s="763"/>
      <c r="AX26" s="763"/>
      <c r="AY26" s="764"/>
      <c r="AZ26" s="762" t="s">
        <v>409</v>
      </c>
      <c r="BA26" s="763"/>
      <c r="BB26" s="763"/>
      <c r="BC26" s="763"/>
      <c r="BD26" s="764"/>
      <c r="BE26" s="762" t="s">
        <v>381</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410</v>
      </c>
      <c r="C28" s="779"/>
      <c r="D28" s="779"/>
      <c r="E28" s="779"/>
      <c r="F28" s="779"/>
      <c r="G28" s="779"/>
      <c r="H28" s="779"/>
      <c r="I28" s="779"/>
      <c r="J28" s="779"/>
      <c r="K28" s="779"/>
      <c r="L28" s="779"/>
      <c r="M28" s="779"/>
      <c r="N28" s="779"/>
      <c r="O28" s="779"/>
      <c r="P28" s="780"/>
      <c r="Q28" s="851">
        <v>16859</v>
      </c>
      <c r="R28" s="852"/>
      <c r="S28" s="852"/>
      <c r="T28" s="852"/>
      <c r="U28" s="852"/>
      <c r="V28" s="852">
        <v>14698</v>
      </c>
      <c r="W28" s="852"/>
      <c r="X28" s="852"/>
      <c r="Y28" s="852"/>
      <c r="Z28" s="852"/>
      <c r="AA28" s="852">
        <v>2161</v>
      </c>
      <c r="AB28" s="852"/>
      <c r="AC28" s="852"/>
      <c r="AD28" s="852"/>
      <c r="AE28" s="853"/>
      <c r="AF28" s="854">
        <v>2161</v>
      </c>
      <c r="AG28" s="852"/>
      <c r="AH28" s="852"/>
      <c r="AI28" s="852"/>
      <c r="AJ28" s="855"/>
      <c r="AK28" s="856">
        <v>1071</v>
      </c>
      <c r="AL28" s="857"/>
      <c r="AM28" s="857"/>
      <c r="AN28" s="857"/>
      <c r="AO28" s="857"/>
      <c r="AP28" s="857" t="s">
        <v>640</v>
      </c>
      <c r="AQ28" s="857"/>
      <c r="AR28" s="857"/>
      <c r="AS28" s="857"/>
      <c r="AT28" s="857"/>
      <c r="AU28" s="857" t="s">
        <v>640</v>
      </c>
      <c r="AV28" s="857"/>
      <c r="AW28" s="857"/>
      <c r="AX28" s="857"/>
      <c r="AY28" s="857"/>
      <c r="AZ28" s="858" t="s">
        <v>640</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411</v>
      </c>
      <c r="C29" s="810"/>
      <c r="D29" s="810"/>
      <c r="E29" s="810"/>
      <c r="F29" s="810"/>
      <c r="G29" s="810"/>
      <c r="H29" s="810"/>
      <c r="I29" s="810"/>
      <c r="J29" s="810"/>
      <c r="K29" s="810"/>
      <c r="L29" s="810"/>
      <c r="M29" s="810"/>
      <c r="N29" s="810"/>
      <c r="O29" s="810"/>
      <c r="P29" s="811"/>
      <c r="Q29" s="812">
        <v>37</v>
      </c>
      <c r="R29" s="813"/>
      <c r="S29" s="813"/>
      <c r="T29" s="813"/>
      <c r="U29" s="813"/>
      <c r="V29" s="813">
        <v>36</v>
      </c>
      <c r="W29" s="813"/>
      <c r="X29" s="813"/>
      <c r="Y29" s="813"/>
      <c r="Z29" s="813"/>
      <c r="AA29" s="813">
        <v>1</v>
      </c>
      <c r="AB29" s="813"/>
      <c r="AC29" s="813"/>
      <c r="AD29" s="813"/>
      <c r="AE29" s="814"/>
      <c r="AF29" s="815">
        <v>1</v>
      </c>
      <c r="AG29" s="816"/>
      <c r="AH29" s="816"/>
      <c r="AI29" s="816"/>
      <c r="AJ29" s="817"/>
      <c r="AK29" s="863">
        <v>1</v>
      </c>
      <c r="AL29" s="859"/>
      <c r="AM29" s="859"/>
      <c r="AN29" s="859"/>
      <c r="AO29" s="859"/>
      <c r="AP29" s="859" t="s">
        <v>640</v>
      </c>
      <c r="AQ29" s="859"/>
      <c r="AR29" s="859"/>
      <c r="AS29" s="859"/>
      <c r="AT29" s="859"/>
      <c r="AU29" s="859" t="s">
        <v>640</v>
      </c>
      <c r="AV29" s="859"/>
      <c r="AW29" s="859"/>
      <c r="AX29" s="859"/>
      <c r="AY29" s="859"/>
      <c r="AZ29" s="860" t="s">
        <v>640</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412</v>
      </c>
      <c r="C30" s="810"/>
      <c r="D30" s="810"/>
      <c r="E30" s="810"/>
      <c r="F30" s="810"/>
      <c r="G30" s="810"/>
      <c r="H30" s="810"/>
      <c r="I30" s="810"/>
      <c r="J30" s="810"/>
      <c r="K30" s="810"/>
      <c r="L30" s="810"/>
      <c r="M30" s="810"/>
      <c r="N30" s="810"/>
      <c r="O30" s="810"/>
      <c r="P30" s="811"/>
      <c r="Q30" s="812">
        <v>2243</v>
      </c>
      <c r="R30" s="813"/>
      <c r="S30" s="813"/>
      <c r="T30" s="813"/>
      <c r="U30" s="813"/>
      <c r="V30" s="813">
        <v>2177</v>
      </c>
      <c r="W30" s="813"/>
      <c r="X30" s="813"/>
      <c r="Y30" s="813"/>
      <c r="Z30" s="813"/>
      <c r="AA30" s="813">
        <v>66</v>
      </c>
      <c r="AB30" s="813"/>
      <c r="AC30" s="813"/>
      <c r="AD30" s="813"/>
      <c r="AE30" s="814"/>
      <c r="AF30" s="815">
        <v>66</v>
      </c>
      <c r="AG30" s="816"/>
      <c r="AH30" s="816"/>
      <c r="AI30" s="816"/>
      <c r="AJ30" s="817"/>
      <c r="AK30" s="863">
        <v>428</v>
      </c>
      <c r="AL30" s="859"/>
      <c r="AM30" s="859"/>
      <c r="AN30" s="859"/>
      <c r="AO30" s="859"/>
      <c r="AP30" s="859" t="s">
        <v>640</v>
      </c>
      <c r="AQ30" s="859"/>
      <c r="AR30" s="859"/>
      <c r="AS30" s="859"/>
      <c r="AT30" s="859"/>
      <c r="AU30" s="859" t="s">
        <v>640</v>
      </c>
      <c r="AV30" s="859"/>
      <c r="AW30" s="859"/>
      <c r="AX30" s="859"/>
      <c r="AY30" s="859"/>
      <c r="AZ30" s="860" t="s">
        <v>640</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413</v>
      </c>
      <c r="C31" s="810"/>
      <c r="D31" s="810"/>
      <c r="E31" s="810"/>
      <c r="F31" s="810"/>
      <c r="G31" s="810"/>
      <c r="H31" s="810"/>
      <c r="I31" s="810"/>
      <c r="J31" s="810"/>
      <c r="K31" s="810"/>
      <c r="L31" s="810"/>
      <c r="M31" s="810"/>
      <c r="N31" s="810"/>
      <c r="O31" s="810"/>
      <c r="P31" s="811"/>
      <c r="Q31" s="812">
        <v>16014</v>
      </c>
      <c r="R31" s="813"/>
      <c r="S31" s="813"/>
      <c r="T31" s="813"/>
      <c r="U31" s="813"/>
      <c r="V31" s="813">
        <v>14024</v>
      </c>
      <c r="W31" s="813"/>
      <c r="X31" s="813"/>
      <c r="Y31" s="813"/>
      <c r="Z31" s="813"/>
      <c r="AA31" s="813">
        <v>1990</v>
      </c>
      <c r="AB31" s="813"/>
      <c r="AC31" s="813"/>
      <c r="AD31" s="813"/>
      <c r="AE31" s="814"/>
      <c r="AF31" s="815">
        <v>1990</v>
      </c>
      <c r="AG31" s="816"/>
      <c r="AH31" s="816"/>
      <c r="AI31" s="816"/>
      <c r="AJ31" s="817"/>
      <c r="AK31" s="863">
        <v>2061</v>
      </c>
      <c r="AL31" s="859"/>
      <c r="AM31" s="859"/>
      <c r="AN31" s="859"/>
      <c r="AO31" s="859"/>
      <c r="AP31" s="859" t="s">
        <v>640</v>
      </c>
      <c r="AQ31" s="859"/>
      <c r="AR31" s="859"/>
      <c r="AS31" s="859"/>
      <c r="AT31" s="859"/>
      <c r="AU31" s="859" t="s">
        <v>640</v>
      </c>
      <c r="AV31" s="859"/>
      <c r="AW31" s="859"/>
      <c r="AX31" s="859"/>
      <c r="AY31" s="859"/>
      <c r="AZ31" s="860" t="s">
        <v>640</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414</v>
      </c>
      <c r="C32" s="810"/>
      <c r="D32" s="810"/>
      <c r="E32" s="810"/>
      <c r="F32" s="810"/>
      <c r="G32" s="810"/>
      <c r="H32" s="810"/>
      <c r="I32" s="810"/>
      <c r="J32" s="810"/>
      <c r="K32" s="810"/>
      <c r="L32" s="810"/>
      <c r="M32" s="810"/>
      <c r="N32" s="810"/>
      <c r="O32" s="810"/>
      <c r="P32" s="811"/>
      <c r="Q32" s="812">
        <v>74</v>
      </c>
      <c r="R32" s="813"/>
      <c r="S32" s="813"/>
      <c r="T32" s="813"/>
      <c r="U32" s="813"/>
      <c r="V32" s="813">
        <v>74</v>
      </c>
      <c r="W32" s="813"/>
      <c r="X32" s="813"/>
      <c r="Y32" s="813"/>
      <c r="Z32" s="813"/>
      <c r="AA32" s="813" t="s">
        <v>640</v>
      </c>
      <c r="AB32" s="813"/>
      <c r="AC32" s="813"/>
      <c r="AD32" s="813"/>
      <c r="AE32" s="814"/>
      <c r="AF32" s="815" t="s">
        <v>415</v>
      </c>
      <c r="AG32" s="816"/>
      <c r="AH32" s="816"/>
      <c r="AI32" s="816"/>
      <c r="AJ32" s="817"/>
      <c r="AK32" s="863">
        <v>7</v>
      </c>
      <c r="AL32" s="859"/>
      <c r="AM32" s="859"/>
      <c r="AN32" s="859"/>
      <c r="AO32" s="859"/>
      <c r="AP32" s="859" t="s">
        <v>640</v>
      </c>
      <c r="AQ32" s="859"/>
      <c r="AR32" s="859"/>
      <c r="AS32" s="859"/>
      <c r="AT32" s="859"/>
      <c r="AU32" s="859" t="s">
        <v>640</v>
      </c>
      <c r="AV32" s="859"/>
      <c r="AW32" s="859"/>
      <c r="AX32" s="859"/>
      <c r="AY32" s="859"/>
      <c r="AZ32" s="860" t="s">
        <v>640</v>
      </c>
      <c r="BA32" s="860"/>
      <c r="BB32" s="860"/>
      <c r="BC32" s="860"/>
      <c r="BD32" s="860"/>
      <c r="BE32" s="861" t="s">
        <v>622</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t="s">
        <v>416</v>
      </c>
      <c r="C33" s="810"/>
      <c r="D33" s="810"/>
      <c r="E33" s="810"/>
      <c r="F33" s="810"/>
      <c r="G33" s="810"/>
      <c r="H33" s="810"/>
      <c r="I33" s="810"/>
      <c r="J33" s="810"/>
      <c r="K33" s="810"/>
      <c r="L33" s="810"/>
      <c r="M33" s="810"/>
      <c r="N33" s="810"/>
      <c r="O33" s="810"/>
      <c r="P33" s="811"/>
      <c r="Q33" s="812">
        <v>23545</v>
      </c>
      <c r="R33" s="813"/>
      <c r="S33" s="813"/>
      <c r="T33" s="813"/>
      <c r="U33" s="813"/>
      <c r="V33" s="813">
        <v>22432</v>
      </c>
      <c r="W33" s="813"/>
      <c r="X33" s="813"/>
      <c r="Y33" s="813"/>
      <c r="Z33" s="813"/>
      <c r="AA33" s="813">
        <v>1113</v>
      </c>
      <c r="AB33" s="813"/>
      <c r="AC33" s="813"/>
      <c r="AD33" s="813"/>
      <c r="AE33" s="814"/>
      <c r="AF33" s="815">
        <v>1113</v>
      </c>
      <c r="AG33" s="816"/>
      <c r="AH33" s="816"/>
      <c r="AI33" s="816"/>
      <c r="AJ33" s="817"/>
      <c r="AK33" s="863">
        <v>719</v>
      </c>
      <c r="AL33" s="859"/>
      <c r="AM33" s="859"/>
      <c r="AN33" s="859"/>
      <c r="AO33" s="859"/>
      <c r="AP33" s="859">
        <v>200</v>
      </c>
      <c r="AQ33" s="859"/>
      <c r="AR33" s="859"/>
      <c r="AS33" s="859"/>
      <c r="AT33" s="859"/>
      <c r="AU33" s="859" t="s">
        <v>640</v>
      </c>
      <c r="AV33" s="859"/>
      <c r="AW33" s="859"/>
      <c r="AX33" s="859"/>
      <c r="AY33" s="859"/>
      <c r="AZ33" s="860" t="s">
        <v>640</v>
      </c>
      <c r="BA33" s="860"/>
      <c r="BB33" s="860"/>
      <c r="BC33" s="860"/>
      <c r="BD33" s="860"/>
      <c r="BE33" s="861" t="s">
        <v>623</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t="s">
        <v>417</v>
      </c>
      <c r="C34" s="810"/>
      <c r="D34" s="810"/>
      <c r="E34" s="810"/>
      <c r="F34" s="810"/>
      <c r="G34" s="810"/>
      <c r="H34" s="810"/>
      <c r="I34" s="810"/>
      <c r="J34" s="810"/>
      <c r="K34" s="810"/>
      <c r="L34" s="810"/>
      <c r="M34" s="810"/>
      <c r="N34" s="810"/>
      <c r="O34" s="810"/>
      <c r="P34" s="811"/>
      <c r="Q34" s="812">
        <v>35864</v>
      </c>
      <c r="R34" s="813"/>
      <c r="S34" s="813"/>
      <c r="T34" s="813"/>
      <c r="U34" s="813"/>
      <c r="V34" s="813">
        <v>35091</v>
      </c>
      <c r="W34" s="813"/>
      <c r="X34" s="813"/>
      <c r="Y34" s="813"/>
      <c r="Z34" s="813"/>
      <c r="AA34" s="813">
        <v>773</v>
      </c>
      <c r="AB34" s="813"/>
      <c r="AC34" s="813"/>
      <c r="AD34" s="813"/>
      <c r="AE34" s="814"/>
      <c r="AF34" s="815">
        <v>29551</v>
      </c>
      <c r="AG34" s="816"/>
      <c r="AH34" s="816"/>
      <c r="AI34" s="816"/>
      <c r="AJ34" s="817"/>
      <c r="AK34" s="863">
        <v>642</v>
      </c>
      <c r="AL34" s="859"/>
      <c r="AM34" s="859"/>
      <c r="AN34" s="859"/>
      <c r="AO34" s="859"/>
      <c r="AP34" s="859">
        <v>4320</v>
      </c>
      <c r="AQ34" s="859"/>
      <c r="AR34" s="859"/>
      <c r="AS34" s="859"/>
      <c r="AT34" s="859"/>
      <c r="AU34" s="859">
        <v>1974</v>
      </c>
      <c r="AV34" s="859"/>
      <c r="AW34" s="859"/>
      <c r="AX34" s="859"/>
      <c r="AY34" s="859"/>
      <c r="AZ34" s="860" t="s">
        <v>640</v>
      </c>
      <c r="BA34" s="860"/>
      <c r="BB34" s="860"/>
      <c r="BC34" s="860"/>
      <c r="BD34" s="860"/>
      <c r="BE34" s="861" t="s">
        <v>418</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t="s">
        <v>419</v>
      </c>
      <c r="C35" s="810"/>
      <c r="D35" s="810"/>
      <c r="E35" s="810"/>
      <c r="F35" s="810"/>
      <c r="G35" s="810"/>
      <c r="H35" s="810"/>
      <c r="I35" s="810"/>
      <c r="J35" s="810"/>
      <c r="K35" s="810"/>
      <c r="L35" s="810"/>
      <c r="M35" s="810"/>
      <c r="N35" s="810"/>
      <c r="O35" s="810"/>
      <c r="P35" s="811"/>
      <c r="Q35" s="812">
        <v>2172</v>
      </c>
      <c r="R35" s="813"/>
      <c r="S35" s="813"/>
      <c r="T35" s="813"/>
      <c r="U35" s="813"/>
      <c r="V35" s="813">
        <v>1724</v>
      </c>
      <c r="W35" s="813"/>
      <c r="X35" s="813"/>
      <c r="Y35" s="813"/>
      <c r="Z35" s="813"/>
      <c r="AA35" s="813">
        <v>448</v>
      </c>
      <c r="AB35" s="813"/>
      <c r="AC35" s="813"/>
      <c r="AD35" s="813"/>
      <c r="AE35" s="814"/>
      <c r="AF35" s="815">
        <v>2126</v>
      </c>
      <c r="AG35" s="816"/>
      <c r="AH35" s="816"/>
      <c r="AI35" s="816"/>
      <c r="AJ35" s="817"/>
      <c r="AK35" s="863">
        <v>18</v>
      </c>
      <c r="AL35" s="859"/>
      <c r="AM35" s="859"/>
      <c r="AN35" s="859"/>
      <c r="AO35" s="859"/>
      <c r="AP35" s="859">
        <v>4758</v>
      </c>
      <c r="AQ35" s="859"/>
      <c r="AR35" s="859"/>
      <c r="AS35" s="859"/>
      <c r="AT35" s="859"/>
      <c r="AU35" s="859">
        <v>33</v>
      </c>
      <c r="AV35" s="859"/>
      <c r="AW35" s="859"/>
      <c r="AX35" s="859"/>
      <c r="AY35" s="859"/>
      <c r="AZ35" s="860" t="s">
        <v>640</v>
      </c>
      <c r="BA35" s="860"/>
      <c r="BB35" s="860"/>
      <c r="BC35" s="860"/>
      <c r="BD35" s="860"/>
      <c r="BE35" s="861" t="s">
        <v>420</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t="s">
        <v>421</v>
      </c>
      <c r="C36" s="810"/>
      <c r="D36" s="810"/>
      <c r="E36" s="810"/>
      <c r="F36" s="810"/>
      <c r="G36" s="810"/>
      <c r="H36" s="810"/>
      <c r="I36" s="810"/>
      <c r="J36" s="810"/>
      <c r="K36" s="810"/>
      <c r="L36" s="810"/>
      <c r="M36" s="810"/>
      <c r="N36" s="810"/>
      <c r="O36" s="810"/>
      <c r="P36" s="811"/>
      <c r="Q36" s="812">
        <v>132</v>
      </c>
      <c r="R36" s="813"/>
      <c r="S36" s="813"/>
      <c r="T36" s="813"/>
      <c r="U36" s="813"/>
      <c r="V36" s="813">
        <v>132</v>
      </c>
      <c r="W36" s="813"/>
      <c r="X36" s="813"/>
      <c r="Y36" s="813"/>
      <c r="Z36" s="813"/>
      <c r="AA36" s="813" t="s">
        <v>640</v>
      </c>
      <c r="AB36" s="813"/>
      <c r="AC36" s="813"/>
      <c r="AD36" s="813"/>
      <c r="AE36" s="814"/>
      <c r="AF36" s="815">
        <v>11</v>
      </c>
      <c r="AG36" s="816"/>
      <c r="AH36" s="816"/>
      <c r="AI36" s="816"/>
      <c r="AJ36" s="817"/>
      <c r="AK36" s="863">
        <v>41</v>
      </c>
      <c r="AL36" s="859"/>
      <c r="AM36" s="859"/>
      <c r="AN36" s="859"/>
      <c r="AO36" s="859"/>
      <c r="AP36" s="859">
        <v>950</v>
      </c>
      <c r="AQ36" s="859"/>
      <c r="AR36" s="859"/>
      <c r="AS36" s="859"/>
      <c r="AT36" s="859"/>
      <c r="AU36" s="859">
        <v>603</v>
      </c>
      <c r="AV36" s="859"/>
      <c r="AW36" s="859"/>
      <c r="AX36" s="859"/>
      <c r="AY36" s="859"/>
      <c r="AZ36" s="860" t="s">
        <v>640</v>
      </c>
      <c r="BA36" s="860"/>
      <c r="BB36" s="860"/>
      <c r="BC36" s="860"/>
      <c r="BD36" s="860"/>
      <c r="BE36" s="861" t="s">
        <v>422</v>
      </c>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t="s">
        <v>423</v>
      </c>
      <c r="C37" s="810"/>
      <c r="D37" s="810"/>
      <c r="E37" s="810"/>
      <c r="F37" s="810"/>
      <c r="G37" s="810"/>
      <c r="H37" s="810"/>
      <c r="I37" s="810"/>
      <c r="J37" s="810"/>
      <c r="K37" s="810"/>
      <c r="L37" s="810"/>
      <c r="M37" s="810"/>
      <c r="N37" s="810"/>
      <c r="O37" s="810"/>
      <c r="P37" s="811"/>
      <c r="Q37" s="812">
        <v>3761</v>
      </c>
      <c r="R37" s="813"/>
      <c r="S37" s="813"/>
      <c r="T37" s="813"/>
      <c r="U37" s="813"/>
      <c r="V37" s="813">
        <v>3761</v>
      </c>
      <c r="W37" s="813"/>
      <c r="X37" s="813"/>
      <c r="Y37" s="813"/>
      <c r="Z37" s="813"/>
      <c r="AA37" s="813" t="s">
        <v>640</v>
      </c>
      <c r="AB37" s="813"/>
      <c r="AC37" s="813"/>
      <c r="AD37" s="813"/>
      <c r="AE37" s="814"/>
      <c r="AF37" s="815">
        <v>320</v>
      </c>
      <c r="AG37" s="816"/>
      <c r="AH37" s="816"/>
      <c r="AI37" s="816"/>
      <c r="AJ37" s="817"/>
      <c r="AK37" s="863">
        <v>1324</v>
      </c>
      <c r="AL37" s="859"/>
      <c r="AM37" s="859"/>
      <c r="AN37" s="859"/>
      <c r="AO37" s="859"/>
      <c r="AP37" s="859">
        <v>29834</v>
      </c>
      <c r="AQ37" s="859"/>
      <c r="AR37" s="859"/>
      <c r="AS37" s="859"/>
      <c r="AT37" s="859"/>
      <c r="AU37" s="859">
        <v>10322</v>
      </c>
      <c r="AV37" s="859"/>
      <c r="AW37" s="859"/>
      <c r="AX37" s="859"/>
      <c r="AY37" s="859"/>
      <c r="AZ37" s="860" t="s">
        <v>640</v>
      </c>
      <c r="BA37" s="860"/>
      <c r="BB37" s="860"/>
      <c r="BC37" s="860"/>
      <c r="BD37" s="860"/>
      <c r="BE37" s="861" t="s">
        <v>422</v>
      </c>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t="s">
        <v>424</v>
      </c>
      <c r="C38" s="810"/>
      <c r="D38" s="810"/>
      <c r="E38" s="810"/>
      <c r="F38" s="810"/>
      <c r="G38" s="810"/>
      <c r="H38" s="810"/>
      <c r="I38" s="810"/>
      <c r="J38" s="810"/>
      <c r="K38" s="810"/>
      <c r="L38" s="810"/>
      <c r="M38" s="810"/>
      <c r="N38" s="810"/>
      <c r="O38" s="810"/>
      <c r="P38" s="811"/>
      <c r="Q38" s="812">
        <v>246</v>
      </c>
      <c r="R38" s="813"/>
      <c r="S38" s="813"/>
      <c r="T38" s="813"/>
      <c r="U38" s="813"/>
      <c r="V38" s="813">
        <v>246</v>
      </c>
      <c r="W38" s="813"/>
      <c r="X38" s="813"/>
      <c r="Y38" s="813"/>
      <c r="Z38" s="813"/>
      <c r="AA38" s="813" t="s">
        <v>640</v>
      </c>
      <c r="AB38" s="813"/>
      <c r="AC38" s="813"/>
      <c r="AD38" s="813"/>
      <c r="AE38" s="814"/>
      <c r="AF38" s="815">
        <v>2</v>
      </c>
      <c r="AG38" s="816"/>
      <c r="AH38" s="816"/>
      <c r="AI38" s="816"/>
      <c r="AJ38" s="817"/>
      <c r="AK38" s="863">
        <v>158</v>
      </c>
      <c r="AL38" s="859"/>
      <c r="AM38" s="859"/>
      <c r="AN38" s="859"/>
      <c r="AO38" s="859"/>
      <c r="AP38" s="859">
        <v>1053</v>
      </c>
      <c r="AQ38" s="859"/>
      <c r="AR38" s="859"/>
      <c r="AS38" s="859"/>
      <c r="AT38" s="859"/>
      <c r="AU38" s="859">
        <v>940</v>
      </c>
      <c r="AV38" s="859"/>
      <c r="AW38" s="859"/>
      <c r="AX38" s="859"/>
      <c r="AY38" s="859"/>
      <c r="AZ38" s="860" t="s">
        <v>640</v>
      </c>
      <c r="BA38" s="860"/>
      <c r="BB38" s="860"/>
      <c r="BC38" s="860"/>
      <c r="BD38" s="860"/>
      <c r="BE38" s="861" t="s">
        <v>420</v>
      </c>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t="s">
        <v>425</v>
      </c>
      <c r="C39" s="810"/>
      <c r="D39" s="810"/>
      <c r="E39" s="810"/>
      <c r="F39" s="810"/>
      <c r="G39" s="810"/>
      <c r="H39" s="810"/>
      <c r="I39" s="810"/>
      <c r="J39" s="810"/>
      <c r="K39" s="810"/>
      <c r="L39" s="810"/>
      <c r="M39" s="810"/>
      <c r="N39" s="810"/>
      <c r="O39" s="810"/>
      <c r="P39" s="811"/>
      <c r="Q39" s="812">
        <v>71</v>
      </c>
      <c r="R39" s="813"/>
      <c r="S39" s="813"/>
      <c r="T39" s="813"/>
      <c r="U39" s="813"/>
      <c r="V39" s="813">
        <v>71</v>
      </c>
      <c r="W39" s="813"/>
      <c r="X39" s="813"/>
      <c r="Y39" s="813"/>
      <c r="Z39" s="813"/>
      <c r="AA39" s="813" t="s">
        <v>640</v>
      </c>
      <c r="AB39" s="813"/>
      <c r="AC39" s="813"/>
      <c r="AD39" s="813"/>
      <c r="AE39" s="814"/>
      <c r="AF39" s="815">
        <v>9</v>
      </c>
      <c r="AG39" s="816"/>
      <c r="AH39" s="816"/>
      <c r="AI39" s="816"/>
      <c r="AJ39" s="817"/>
      <c r="AK39" s="863">
        <v>43</v>
      </c>
      <c r="AL39" s="859"/>
      <c r="AM39" s="859"/>
      <c r="AN39" s="859"/>
      <c r="AO39" s="859"/>
      <c r="AP39" s="859">
        <v>251</v>
      </c>
      <c r="AQ39" s="859"/>
      <c r="AR39" s="859"/>
      <c r="AS39" s="859"/>
      <c r="AT39" s="859"/>
      <c r="AU39" s="859">
        <v>212</v>
      </c>
      <c r="AV39" s="859"/>
      <c r="AW39" s="859"/>
      <c r="AX39" s="859"/>
      <c r="AY39" s="859"/>
      <c r="AZ39" s="860" t="s">
        <v>640</v>
      </c>
      <c r="BA39" s="860"/>
      <c r="BB39" s="860"/>
      <c r="BC39" s="860"/>
      <c r="BD39" s="860"/>
      <c r="BE39" s="861" t="s">
        <v>426</v>
      </c>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t="s">
        <v>427</v>
      </c>
      <c r="C40" s="810"/>
      <c r="D40" s="810"/>
      <c r="E40" s="810"/>
      <c r="F40" s="810"/>
      <c r="G40" s="810"/>
      <c r="H40" s="810"/>
      <c r="I40" s="810"/>
      <c r="J40" s="810"/>
      <c r="K40" s="810"/>
      <c r="L40" s="810"/>
      <c r="M40" s="810"/>
      <c r="N40" s="810"/>
      <c r="O40" s="810"/>
      <c r="P40" s="811"/>
      <c r="Q40" s="812">
        <v>61</v>
      </c>
      <c r="R40" s="813"/>
      <c r="S40" s="813"/>
      <c r="T40" s="813"/>
      <c r="U40" s="813"/>
      <c r="V40" s="813">
        <v>61</v>
      </c>
      <c r="W40" s="813"/>
      <c r="X40" s="813"/>
      <c r="Y40" s="813"/>
      <c r="Z40" s="813"/>
      <c r="AA40" s="813" t="s">
        <v>640</v>
      </c>
      <c r="AB40" s="813"/>
      <c r="AC40" s="813"/>
      <c r="AD40" s="813"/>
      <c r="AE40" s="814"/>
      <c r="AF40" s="815" t="s">
        <v>428</v>
      </c>
      <c r="AG40" s="816"/>
      <c r="AH40" s="816"/>
      <c r="AI40" s="816"/>
      <c r="AJ40" s="817"/>
      <c r="AK40" s="863">
        <v>27</v>
      </c>
      <c r="AL40" s="859"/>
      <c r="AM40" s="859"/>
      <c r="AN40" s="859"/>
      <c r="AO40" s="859"/>
      <c r="AP40" s="859">
        <v>13</v>
      </c>
      <c r="AQ40" s="859"/>
      <c r="AR40" s="859"/>
      <c r="AS40" s="859"/>
      <c r="AT40" s="859"/>
      <c r="AU40" s="859">
        <v>9</v>
      </c>
      <c r="AV40" s="859"/>
      <c r="AW40" s="859"/>
      <c r="AX40" s="859"/>
      <c r="AY40" s="859"/>
      <c r="AZ40" s="860" t="s">
        <v>640</v>
      </c>
      <c r="BA40" s="860"/>
      <c r="BB40" s="860"/>
      <c r="BC40" s="860"/>
      <c r="BD40" s="860"/>
      <c r="BE40" s="861" t="s">
        <v>429</v>
      </c>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430</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398</v>
      </c>
      <c r="B63" s="818" t="s">
        <v>431</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37349</v>
      </c>
      <c r="AG63" s="873"/>
      <c r="AH63" s="873"/>
      <c r="AI63" s="873"/>
      <c r="AJ63" s="874"/>
      <c r="AK63" s="875"/>
      <c r="AL63" s="870"/>
      <c r="AM63" s="870"/>
      <c r="AN63" s="870"/>
      <c r="AO63" s="870"/>
      <c r="AP63" s="873">
        <v>41378</v>
      </c>
      <c r="AQ63" s="873"/>
      <c r="AR63" s="873"/>
      <c r="AS63" s="873"/>
      <c r="AT63" s="873"/>
      <c r="AU63" s="873">
        <v>14094</v>
      </c>
      <c r="AV63" s="873"/>
      <c r="AW63" s="873"/>
      <c r="AX63" s="873"/>
      <c r="AY63" s="873"/>
      <c r="AZ63" s="877"/>
      <c r="BA63" s="877"/>
      <c r="BB63" s="877"/>
      <c r="BC63" s="877"/>
      <c r="BD63" s="877"/>
      <c r="BE63" s="878"/>
      <c r="BF63" s="878"/>
      <c r="BG63" s="878"/>
      <c r="BH63" s="878"/>
      <c r="BI63" s="879"/>
      <c r="BJ63" s="880" t="s">
        <v>432</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433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434</v>
      </c>
      <c r="B66" s="757"/>
      <c r="C66" s="757"/>
      <c r="D66" s="757"/>
      <c r="E66" s="757"/>
      <c r="F66" s="757"/>
      <c r="G66" s="757"/>
      <c r="H66" s="757"/>
      <c r="I66" s="757"/>
      <c r="J66" s="757"/>
      <c r="K66" s="757"/>
      <c r="L66" s="757"/>
      <c r="M66" s="757"/>
      <c r="N66" s="757"/>
      <c r="O66" s="757"/>
      <c r="P66" s="758"/>
      <c r="Q66" s="762" t="s">
        <v>435</v>
      </c>
      <c r="R66" s="763"/>
      <c r="S66" s="763"/>
      <c r="T66" s="763"/>
      <c r="U66" s="764"/>
      <c r="V66" s="762" t="s">
        <v>436</v>
      </c>
      <c r="W66" s="763"/>
      <c r="X66" s="763"/>
      <c r="Y66" s="763"/>
      <c r="Z66" s="764"/>
      <c r="AA66" s="762" t="s">
        <v>437</v>
      </c>
      <c r="AB66" s="763"/>
      <c r="AC66" s="763"/>
      <c r="AD66" s="763"/>
      <c r="AE66" s="764"/>
      <c r="AF66" s="883" t="s">
        <v>438</v>
      </c>
      <c r="AG66" s="844"/>
      <c r="AH66" s="844"/>
      <c r="AI66" s="844"/>
      <c r="AJ66" s="884"/>
      <c r="AK66" s="762" t="s">
        <v>439</v>
      </c>
      <c r="AL66" s="757"/>
      <c r="AM66" s="757"/>
      <c r="AN66" s="757"/>
      <c r="AO66" s="758"/>
      <c r="AP66" s="762" t="s">
        <v>440</v>
      </c>
      <c r="AQ66" s="763"/>
      <c r="AR66" s="763"/>
      <c r="AS66" s="763"/>
      <c r="AT66" s="764"/>
      <c r="AU66" s="762" t="s">
        <v>441</v>
      </c>
      <c r="AV66" s="763"/>
      <c r="AW66" s="763"/>
      <c r="AX66" s="763"/>
      <c r="AY66" s="764"/>
      <c r="AZ66" s="762" t="s">
        <v>381</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611</v>
      </c>
      <c r="C68" s="899"/>
      <c r="D68" s="899"/>
      <c r="E68" s="899"/>
      <c r="F68" s="899"/>
      <c r="G68" s="899"/>
      <c r="H68" s="899"/>
      <c r="I68" s="899"/>
      <c r="J68" s="899"/>
      <c r="K68" s="899"/>
      <c r="L68" s="899"/>
      <c r="M68" s="899"/>
      <c r="N68" s="899"/>
      <c r="O68" s="899"/>
      <c r="P68" s="900"/>
      <c r="Q68" s="901">
        <v>2636</v>
      </c>
      <c r="R68" s="895"/>
      <c r="S68" s="895"/>
      <c r="T68" s="895"/>
      <c r="U68" s="895"/>
      <c r="V68" s="895">
        <v>2428</v>
      </c>
      <c r="W68" s="895"/>
      <c r="X68" s="895"/>
      <c r="Y68" s="895"/>
      <c r="Z68" s="895"/>
      <c r="AA68" s="895">
        <v>208</v>
      </c>
      <c r="AB68" s="895"/>
      <c r="AC68" s="895"/>
      <c r="AD68" s="895"/>
      <c r="AE68" s="895"/>
      <c r="AF68" s="895">
        <v>208</v>
      </c>
      <c r="AG68" s="895"/>
      <c r="AH68" s="895"/>
      <c r="AI68" s="895"/>
      <c r="AJ68" s="895"/>
      <c r="AK68" s="895">
        <v>23</v>
      </c>
      <c r="AL68" s="895"/>
      <c r="AM68" s="895"/>
      <c r="AN68" s="895"/>
      <c r="AO68" s="895"/>
      <c r="AP68" s="895">
        <v>1817</v>
      </c>
      <c r="AQ68" s="895"/>
      <c r="AR68" s="895"/>
      <c r="AS68" s="895"/>
      <c r="AT68" s="895"/>
      <c r="AU68" s="895">
        <v>1132</v>
      </c>
      <c r="AV68" s="895"/>
      <c r="AW68" s="895"/>
      <c r="AX68" s="895"/>
      <c r="AY68" s="895"/>
      <c r="AZ68" s="896" t="s">
        <v>624</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612</v>
      </c>
      <c r="C69" s="903"/>
      <c r="D69" s="903"/>
      <c r="E69" s="903"/>
      <c r="F69" s="903"/>
      <c r="G69" s="903"/>
      <c r="H69" s="903"/>
      <c r="I69" s="903"/>
      <c r="J69" s="903"/>
      <c r="K69" s="903"/>
      <c r="L69" s="903"/>
      <c r="M69" s="903"/>
      <c r="N69" s="903"/>
      <c r="O69" s="903"/>
      <c r="P69" s="904"/>
      <c r="Q69" s="905">
        <v>544</v>
      </c>
      <c r="R69" s="859"/>
      <c r="S69" s="859"/>
      <c r="T69" s="859"/>
      <c r="U69" s="859"/>
      <c r="V69" s="859">
        <v>438</v>
      </c>
      <c r="W69" s="859"/>
      <c r="X69" s="859"/>
      <c r="Y69" s="859"/>
      <c r="Z69" s="859"/>
      <c r="AA69" s="859">
        <v>106</v>
      </c>
      <c r="AB69" s="859"/>
      <c r="AC69" s="859"/>
      <c r="AD69" s="859"/>
      <c r="AE69" s="859"/>
      <c r="AF69" s="859">
        <v>106</v>
      </c>
      <c r="AG69" s="859"/>
      <c r="AH69" s="859"/>
      <c r="AI69" s="859"/>
      <c r="AJ69" s="859"/>
      <c r="AK69" s="859" t="s">
        <v>640</v>
      </c>
      <c r="AL69" s="859"/>
      <c r="AM69" s="859"/>
      <c r="AN69" s="859"/>
      <c r="AO69" s="859"/>
      <c r="AP69" s="859" t="s">
        <v>640</v>
      </c>
      <c r="AQ69" s="859"/>
      <c r="AR69" s="859"/>
      <c r="AS69" s="859"/>
      <c r="AT69" s="859"/>
      <c r="AU69" s="859" t="s">
        <v>640</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t="s">
        <v>613</v>
      </c>
      <c r="C70" s="903"/>
      <c r="D70" s="903"/>
      <c r="E70" s="903"/>
      <c r="F70" s="903"/>
      <c r="G70" s="903"/>
      <c r="H70" s="903"/>
      <c r="I70" s="903"/>
      <c r="J70" s="903"/>
      <c r="K70" s="903"/>
      <c r="L70" s="903"/>
      <c r="M70" s="903"/>
      <c r="N70" s="903"/>
      <c r="O70" s="903"/>
      <c r="P70" s="904"/>
      <c r="Q70" s="905">
        <v>521</v>
      </c>
      <c r="R70" s="859"/>
      <c r="S70" s="859"/>
      <c r="T70" s="859"/>
      <c r="U70" s="859"/>
      <c r="V70" s="859">
        <v>456</v>
      </c>
      <c r="W70" s="859"/>
      <c r="X70" s="859"/>
      <c r="Y70" s="859"/>
      <c r="Z70" s="859"/>
      <c r="AA70" s="859">
        <v>65</v>
      </c>
      <c r="AB70" s="859"/>
      <c r="AC70" s="859"/>
      <c r="AD70" s="859"/>
      <c r="AE70" s="859"/>
      <c r="AF70" s="859">
        <v>65</v>
      </c>
      <c r="AG70" s="859"/>
      <c r="AH70" s="859"/>
      <c r="AI70" s="859"/>
      <c r="AJ70" s="859"/>
      <c r="AK70" s="859" t="s">
        <v>640</v>
      </c>
      <c r="AL70" s="859"/>
      <c r="AM70" s="859"/>
      <c r="AN70" s="859"/>
      <c r="AO70" s="859"/>
      <c r="AP70" s="859">
        <v>6</v>
      </c>
      <c r="AQ70" s="859"/>
      <c r="AR70" s="859"/>
      <c r="AS70" s="859"/>
      <c r="AT70" s="859"/>
      <c r="AU70" s="859">
        <v>2</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t="s">
        <v>614</v>
      </c>
      <c r="C71" s="903"/>
      <c r="D71" s="903"/>
      <c r="E71" s="903"/>
      <c r="F71" s="903"/>
      <c r="G71" s="903"/>
      <c r="H71" s="903"/>
      <c r="I71" s="903"/>
      <c r="J71" s="903"/>
      <c r="K71" s="903"/>
      <c r="L71" s="903"/>
      <c r="M71" s="903"/>
      <c r="N71" s="903"/>
      <c r="O71" s="903"/>
      <c r="P71" s="904"/>
      <c r="Q71" s="905">
        <v>1349</v>
      </c>
      <c r="R71" s="859"/>
      <c r="S71" s="859"/>
      <c r="T71" s="859"/>
      <c r="U71" s="859"/>
      <c r="V71" s="859">
        <v>1313</v>
      </c>
      <c r="W71" s="859"/>
      <c r="X71" s="859"/>
      <c r="Y71" s="859"/>
      <c r="Z71" s="859"/>
      <c r="AA71" s="859">
        <v>36</v>
      </c>
      <c r="AB71" s="859"/>
      <c r="AC71" s="859"/>
      <c r="AD71" s="859"/>
      <c r="AE71" s="859"/>
      <c r="AF71" s="859">
        <v>36</v>
      </c>
      <c r="AG71" s="859"/>
      <c r="AH71" s="859"/>
      <c r="AI71" s="859"/>
      <c r="AJ71" s="859"/>
      <c r="AK71" s="859">
        <v>115</v>
      </c>
      <c r="AL71" s="859"/>
      <c r="AM71" s="859"/>
      <c r="AN71" s="859"/>
      <c r="AO71" s="859"/>
      <c r="AP71" s="859">
        <v>1786</v>
      </c>
      <c r="AQ71" s="859"/>
      <c r="AR71" s="859"/>
      <c r="AS71" s="859"/>
      <c r="AT71" s="859"/>
      <c r="AU71" s="859">
        <v>168</v>
      </c>
      <c r="AV71" s="859"/>
      <c r="AW71" s="859"/>
      <c r="AX71" s="859"/>
      <c r="AY71" s="859"/>
      <c r="AZ71" s="861" t="s">
        <v>625</v>
      </c>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t="s">
        <v>615</v>
      </c>
      <c r="C72" s="903"/>
      <c r="D72" s="903"/>
      <c r="E72" s="903"/>
      <c r="F72" s="903"/>
      <c r="G72" s="903"/>
      <c r="H72" s="903"/>
      <c r="I72" s="903"/>
      <c r="J72" s="903"/>
      <c r="K72" s="903"/>
      <c r="L72" s="903"/>
      <c r="M72" s="903"/>
      <c r="N72" s="903"/>
      <c r="O72" s="903"/>
      <c r="P72" s="904"/>
      <c r="Q72" s="905">
        <v>300</v>
      </c>
      <c r="R72" s="859"/>
      <c r="S72" s="859"/>
      <c r="T72" s="859"/>
      <c r="U72" s="859"/>
      <c r="V72" s="859">
        <v>291</v>
      </c>
      <c r="W72" s="859"/>
      <c r="X72" s="859"/>
      <c r="Y72" s="859"/>
      <c r="Z72" s="859"/>
      <c r="AA72" s="859">
        <v>9</v>
      </c>
      <c r="AB72" s="859"/>
      <c r="AC72" s="859"/>
      <c r="AD72" s="859"/>
      <c r="AE72" s="859"/>
      <c r="AF72" s="859">
        <v>9</v>
      </c>
      <c r="AG72" s="859"/>
      <c r="AH72" s="859"/>
      <c r="AI72" s="859"/>
      <c r="AJ72" s="859"/>
      <c r="AK72" s="859" t="s">
        <v>640</v>
      </c>
      <c r="AL72" s="859"/>
      <c r="AM72" s="859"/>
      <c r="AN72" s="859"/>
      <c r="AO72" s="859"/>
      <c r="AP72" s="859" t="s">
        <v>640</v>
      </c>
      <c r="AQ72" s="859"/>
      <c r="AR72" s="859"/>
      <c r="AS72" s="859"/>
      <c r="AT72" s="859"/>
      <c r="AU72" s="859" t="s">
        <v>640</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t="s">
        <v>616</v>
      </c>
      <c r="C73" s="903"/>
      <c r="D73" s="903"/>
      <c r="E73" s="903"/>
      <c r="F73" s="903"/>
      <c r="G73" s="903"/>
      <c r="H73" s="903"/>
      <c r="I73" s="903"/>
      <c r="J73" s="903"/>
      <c r="K73" s="903"/>
      <c r="L73" s="903"/>
      <c r="M73" s="903"/>
      <c r="N73" s="903"/>
      <c r="O73" s="903"/>
      <c r="P73" s="904"/>
      <c r="Q73" s="905">
        <v>90</v>
      </c>
      <c r="R73" s="859"/>
      <c r="S73" s="859"/>
      <c r="T73" s="859"/>
      <c r="U73" s="859"/>
      <c r="V73" s="859">
        <v>78</v>
      </c>
      <c r="W73" s="859"/>
      <c r="X73" s="859"/>
      <c r="Y73" s="859"/>
      <c r="Z73" s="859"/>
      <c r="AA73" s="859">
        <v>12</v>
      </c>
      <c r="AB73" s="859"/>
      <c r="AC73" s="859"/>
      <c r="AD73" s="859"/>
      <c r="AE73" s="859"/>
      <c r="AF73" s="859">
        <v>12</v>
      </c>
      <c r="AG73" s="859"/>
      <c r="AH73" s="859"/>
      <c r="AI73" s="859"/>
      <c r="AJ73" s="859"/>
      <c r="AK73" s="859" t="s">
        <v>640</v>
      </c>
      <c r="AL73" s="859"/>
      <c r="AM73" s="859"/>
      <c r="AN73" s="859"/>
      <c r="AO73" s="859"/>
      <c r="AP73" s="859">
        <v>49</v>
      </c>
      <c r="AQ73" s="859"/>
      <c r="AR73" s="859"/>
      <c r="AS73" s="859"/>
      <c r="AT73" s="859"/>
      <c r="AU73" s="859">
        <v>12</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t="s">
        <v>617</v>
      </c>
      <c r="C74" s="903"/>
      <c r="D74" s="903"/>
      <c r="E74" s="903"/>
      <c r="F74" s="903"/>
      <c r="G74" s="903"/>
      <c r="H74" s="903"/>
      <c r="I74" s="903"/>
      <c r="J74" s="903"/>
      <c r="K74" s="903"/>
      <c r="L74" s="903"/>
      <c r="M74" s="903"/>
      <c r="N74" s="903"/>
      <c r="O74" s="903"/>
      <c r="P74" s="904"/>
      <c r="Q74" s="905">
        <v>258</v>
      </c>
      <c r="R74" s="859"/>
      <c r="S74" s="859"/>
      <c r="T74" s="859"/>
      <c r="U74" s="859"/>
      <c r="V74" s="859">
        <v>239</v>
      </c>
      <c r="W74" s="859"/>
      <c r="X74" s="859"/>
      <c r="Y74" s="859"/>
      <c r="Z74" s="859"/>
      <c r="AA74" s="859">
        <v>19</v>
      </c>
      <c r="AB74" s="859"/>
      <c r="AC74" s="859"/>
      <c r="AD74" s="859"/>
      <c r="AE74" s="859"/>
      <c r="AF74" s="859">
        <v>19</v>
      </c>
      <c r="AG74" s="859"/>
      <c r="AH74" s="859"/>
      <c r="AI74" s="859"/>
      <c r="AJ74" s="859"/>
      <c r="AK74" s="859" t="s">
        <v>640</v>
      </c>
      <c r="AL74" s="859"/>
      <c r="AM74" s="859"/>
      <c r="AN74" s="859"/>
      <c r="AO74" s="859"/>
      <c r="AP74" s="859" t="s">
        <v>640</v>
      </c>
      <c r="AQ74" s="859"/>
      <c r="AR74" s="859"/>
      <c r="AS74" s="859"/>
      <c r="AT74" s="859"/>
      <c r="AU74" s="859" t="s">
        <v>640</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t="s">
        <v>618</v>
      </c>
      <c r="C75" s="903"/>
      <c r="D75" s="903"/>
      <c r="E75" s="903"/>
      <c r="F75" s="903"/>
      <c r="G75" s="903"/>
      <c r="H75" s="903"/>
      <c r="I75" s="903"/>
      <c r="J75" s="903"/>
      <c r="K75" s="903"/>
      <c r="L75" s="903"/>
      <c r="M75" s="903"/>
      <c r="N75" s="903"/>
      <c r="O75" s="903"/>
      <c r="P75" s="904"/>
      <c r="Q75" s="906">
        <v>272654</v>
      </c>
      <c r="R75" s="907"/>
      <c r="S75" s="907"/>
      <c r="T75" s="907"/>
      <c r="U75" s="863"/>
      <c r="V75" s="908">
        <v>260337</v>
      </c>
      <c r="W75" s="907"/>
      <c r="X75" s="907"/>
      <c r="Y75" s="907"/>
      <c r="Z75" s="863"/>
      <c r="AA75" s="908">
        <v>12317</v>
      </c>
      <c r="AB75" s="907"/>
      <c r="AC75" s="907"/>
      <c r="AD75" s="907"/>
      <c r="AE75" s="863"/>
      <c r="AF75" s="908">
        <v>12317</v>
      </c>
      <c r="AG75" s="907"/>
      <c r="AH75" s="907"/>
      <c r="AI75" s="907"/>
      <c r="AJ75" s="863"/>
      <c r="AK75" s="908" t="s">
        <v>640</v>
      </c>
      <c r="AL75" s="907"/>
      <c r="AM75" s="907"/>
      <c r="AN75" s="907"/>
      <c r="AO75" s="863"/>
      <c r="AP75" s="908" t="s">
        <v>640</v>
      </c>
      <c r="AQ75" s="907"/>
      <c r="AR75" s="907"/>
      <c r="AS75" s="907"/>
      <c r="AT75" s="863"/>
      <c r="AU75" s="859" t="s">
        <v>640</v>
      </c>
      <c r="AV75" s="859"/>
      <c r="AW75" s="859"/>
      <c r="AX75" s="859"/>
      <c r="AY75" s="859"/>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t="s">
        <v>619</v>
      </c>
      <c r="C76" s="903"/>
      <c r="D76" s="903"/>
      <c r="E76" s="903"/>
      <c r="F76" s="903"/>
      <c r="G76" s="903"/>
      <c r="H76" s="903"/>
      <c r="I76" s="903"/>
      <c r="J76" s="903"/>
      <c r="K76" s="903"/>
      <c r="L76" s="903"/>
      <c r="M76" s="903"/>
      <c r="N76" s="903"/>
      <c r="O76" s="903"/>
      <c r="P76" s="904"/>
      <c r="Q76" s="906">
        <v>164</v>
      </c>
      <c r="R76" s="907"/>
      <c r="S76" s="907"/>
      <c r="T76" s="907"/>
      <c r="U76" s="863"/>
      <c r="V76" s="908">
        <v>74</v>
      </c>
      <c r="W76" s="907"/>
      <c r="X76" s="907"/>
      <c r="Y76" s="907"/>
      <c r="Z76" s="863"/>
      <c r="AA76" s="908">
        <v>89</v>
      </c>
      <c r="AB76" s="907"/>
      <c r="AC76" s="907"/>
      <c r="AD76" s="907"/>
      <c r="AE76" s="863"/>
      <c r="AF76" s="908">
        <v>1136</v>
      </c>
      <c r="AG76" s="907"/>
      <c r="AH76" s="907"/>
      <c r="AI76" s="907"/>
      <c r="AJ76" s="863"/>
      <c r="AK76" s="908" t="s">
        <v>640</v>
      </c>
      <c r="AL76" s="907"/>
      <c r="AM76" s="907"/>
      <c r="AN76" s="907"/>
      <c r="AO76" s="863"/>
      <c r="AP76" s="908">
        <v>306</v>
      </c>
      <c r="AQ76" s="907"/>
      <c r="AR76" s="907"/>
      <c r="AS76" s="907"/>
      <c r="AT76" s="863"/>
      <c r="AU76" s="859" t="s">
        <v>640</v>
      </c>
      <c r="AV76" s="859"/>
      <c r="AW76" s="859"/>
      <c r="AX76" s="859"/>
      <c r="AY76" s="859"/>
      <c r="AZ76" s="861" t="s">
        <v>633</v>
      </c>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t="s">
        <v>620</v>
      </c>
      <c r="C77" s="903"/>
      <c r="D77" s="903"/>
      <c r="E77" s="903"/>
      <c r="F77" s="903"/>
      <c r="G77" s="903"/>
      <c r="H77" s="903"/>
      <c r="I77" s="903"/>
      <c r="J77" s="903"/>
      <c r="K77" s="903"/>
      <c r="L77" s="903"/>
      <c r="M77" s="903"/>
      <c r="N77" s="903"/>
      <c r="O77" s="903"/>
      <c r="P77" s="904"/>
      <c r="Q77" s="906">
        <v>64</v>
      </c>
      <c r="R77" s="907"/>
      <c r="S77" s="907"/>
      <c r="T77" s="907"/>
      <c r="U77" s="863"/>
      <c r="V77" s="908">
        <v>39</v>
      </c>
      <c r="W77" s="907"/>
      <c r="X77" s="907"/>
      <c r="Y77" s="907"/>
      <c r="Z77" s="863"/>
      <c r="AA77" s="908">
        <v>25</v>
      </c>
      <c r="AB77" s="907"/>
      <c r="AC77" s="907"/>
      <c r="AD77" s="907"/>
      <c r="AE77" s="863"/>
      <c r="AF77" s="908">
        <v>25</v>
      </c>
      <c r="AG77" s="907"/>
      <c r="AH77" s="907"/>
      <c r="AI77" s="907"/>
      <c r="AJ77" s="863"/>
      <c r="AK77" s="908" t="s">
        <v>640</v>
      </c>
      <c r="AL77" s="907"/>
      <c r="AM77" s="907"/>
      <c r="AN77" s="907"/>
      <c r="AO77" s="863"/>
      <c r="AP77" s="908" t="s">
        <v>640</v>
      </c>
      <c r="AQ77" s="907"/>
      <c r="AR77" s="907"/>
      <c r="AS77" s="907"/>
      <c r="AT77" s="863"/>
      <c r="AU77" s="859" t="s">
        <v>640</v>
      </c>
      <c r="AV77" s="859"/>
      <c r="AW77" s="859"/>
      <c r="AX77" s="859"/>
      <c r="AY77" s="859"/>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t="s">
        <v>621</v>
      </c>
      <c r="C78" s="903"/>
      <c r="D78" s="903"/>
      <c r="E78" s="903"/>
      <c r="F78" s="903"/>
      <c r="G78" s="903"/>
      <c r="H78" s="903"/>
      <c r="I78" s="903"/>
      <c r="J78" s="903"/>
      <c r="K78" s="903"/>
      <c r="L78" s="903"/>
      <c r="M78" s="903"/>
      <c r="N78" s="903"/>
      <c r="O78" s="903"/>
      <c r="P78" s="904"/>
      <c r="Q78" s="905">
        <v>71</v>
      </c>
      <c r="R78" s="859"/>
      <c r="S78" s="859"/>
      <c r="T78" s="859"/>
      <c r="U78" s="859"/>
      <c r="V78" s="859">
        <v>67</v>
      </c>
      <c r="W78" s="859"/>
      <c r="X78" s="859"/>
      <c r="Y78" s="859"/>
      <c r="Z78" s="859"/>
      <c r="AA78" s="859">
        <v>4</v>
      </c>
      <c r="AB78" s="859"/>
      <c r="AC78" s="859"/>
      <c r="AD78" s="859"/>
      <c r="AE78" s="859"/>
      <c r="AF78" s="859">
        <v>4</v>
      </c>
      <c r="AG78" s="859"/>
      <c r="AH78" s="859"/>
      <c r="AI78" s="859"/>
      <c r="AJ78" s="859"/>
      <c r="AK78" s="859" t="s">
        <v>640</v>
      </c>
      <c r="AL78" s="859"/>
      <c r="AM78" s="859"/>
      <c r="AN78" s="859"/>
      <c r="AO78" s="859"/>
      <c r="AP78" s="859" t="s">
        <v>640</v>
      </c>
      <c r="AQ78" s="859"/>
      <c r="AR78" s="859"/>
      <c r="AS78" s="859"/>
      <c r="AT78" s="859"/>
      <c r="AU78" s="859" t="s">
        <v>640</v>
      </c>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398</v>
      </c>
      <c r="B88" s="818" t="s">
        <v>442</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13937</v>
      </c>
      <c r="AG88" s="873"/>
      <c r="AH88" s="873"/>
      <c r="AI88" s="873"/>
      <c r="AJ88" s="873"/>
      <c r="AK88" s="870"/>
      <c r="AL88" s="870"/>
      <c r="AM88" s="870"/>
      <c r="AN88" s="870"/>
      <c r="AO88" s="870"/>
      <c r="AP88" s="873">
        <v>3964</v>
      </c>
      <c r="AQ88" s="873"/>
      <c r="AR88" s="873"/>
      <c r="AS88" s="873"/>
      <c r="AT88" s="873"/>
      <c r="AU88" s="873">
        <v>1314</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18" t="s">
        <v>443</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167</v>
      </c>
      <c r="CS102" s="881"/>
      <c r="CT102" s="881"/>
      <c r="CU102" s="881"/>
      <c r="CV102" s="920"/>
      <c r="CW102" s="919">
        <v>74</v>
      </c>
      <c r="CX102" s="881"/>
      <c r="CY102" s="881"/>
      <c r="CZ102" s="881"/>
      <c r="DA102" s="920"/>
      <c r="DB102" s="919" t="s">
        <v>641</v>
      </c>
      <c r="DC102" s="881"/>
      <c r="DD102" s="881"/>
      <c r="DE102" s="881"/>
      <c r="DF102" s="920"/>
      <c r="DG102" s="919">
        <v>2757</v>
      </c>
      <c r="DH102" s="881"/>
      <c r="DI102" s="881"/>
      <c r="DJ102" s="881"/>
      <c r="DK102" s="920"/>
      <c r="DL102" s="919" t="s">
        <v>641</v>
      </c>
      <c r="DM102" s="881"/>
      <c r="DN102" s="881"/>
      <c r="DO102" s="881"/>
      <c r="DP102" s="920"/>
      <c r="DQ102" s="919">
        <v>511</v>
      </c>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444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445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448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450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451</v>
      </c>
      <c r="AB109" s="922"/>
      <c r="AC109" s="922"/>
      <c r="AD109" s="922"/>
      <c r="AE109" s="923"/>
      <c r="AF109" s="921" t="s">
        <v>452</v>
      </c>
      <c r="AG109" s="922"/>
      <c r="AH109" s="922"/>
      <c r="AI109" s="922"/>
      <c r="AJ109" s="923"/>
      <c r="AK109" s="921" t="s">
        <v>308</v>
      </c>
      <c r="AL109" s="922"/>
      <c r="AM109" s="922"/>
      <c r="AN109" s="922"/>
      <c r="AO109" s="923"/>
      <c r="AP109" s="921" t="s">
        <v>453</v>
      </c>
      <c r="AQ109" s="922"/>
      <c r="AR109" s="922"/>
      <c r="AS109" s="922"/>
      <c r="AT109" s="924"/>
      <c r="AU109" s="941" t="s">
        <v>450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451</v>
      </c>
      <c r="BR109" s="922"/>
      <c r="BS109" s="922"/>
      <c r="BT109" s="922"/>
      <c r="BU109" s="923"/>
      <c r="BV109" s="921" t="s">
        <v>452</v>
      </c>
      <c r="BW109" s="922"/>
      <c r="BX109" s="922"/>
      <c r="BY109" s="922"/>
      <c r="BZ109" s="923"/>
      <c r="CA109" s="921" t="s">
        <v>308</v>
      </c>
      <c r="CB109" s="922"/>
      <c r="CC109" s="922"/>
      <c r="CD109" s="922"/>
      <c r="CE109" s="923"/>
      <c r="CF109" s="942" t="s">
        <v>453</v>
      </c>
      <c r="CG109" s="942"/>
      <c r="CH109" s="942"/>
      <c r="CI109" s="942"/>
      <c r="CJ109" s="942"/>
      <c r="CK109" s="921" t="s">
        <v>454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451</v>
      </c>
      <c r="DH109" s="922"/>
      <c r="DI109" s="922"/>
      <c r="DJ109" s="922"/>
      <c r="DK109" s="923"/>
      <c r="DL109" s="921" t="s">
        <v>452</v>
      </c>
      <c r="DM109" s="922"/>
      <c r="DN109" s="922"/>
      <c r="DO109" s="922"/>
      <c r="DP109" s="923"/>
      <c r="DQ109" s="921" t="s">
        <v>308</v>
      </c>
      <c r="DR109" s="922"/>
      <c r="DS109" s="922"/>
      <c r="DT109" s="922"/>
      <c r="DU109" s="923"/>
      <c r="DV109" s="921" t="s">
        <v>453</v>
      </c>
      <c r="DW109" s="922"/>
      <c r="DX109" s="922"/>
      <c r="DY109" s="922"/>
      <c r="DZ109" s="924"/>
    </row>
    <row r="110" spans="1:131" s="233" customFormat="1" ht="26.25" customHeight="1" x14ac:dyDescent="0.15">
      <c r="A110" s="925" t="s">
        <v>455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5493123</v>
      </c>
      <c r="AB110" s="929"/>
      <c r="AC110" s="929"/>
      <c r="AD110" s="929"/>
      <c r="AE110" s="930"/>
      <c r="AF110" s="931">
        <v>5586284</v>
      </c>
      <c r="AG110" s="929"/>
      <c r="AH110" s="929"/>
      <c r="AI110" s="929"/>
      <c r="AJ110" s="930"/>
      <c r="AK110" s="931">
        <v>5653752</v>
      </c>
      <c r="AL110" s="929"/>
      <c r="AM110" s="929"/>
      <c r="AN110" s="929"/>
      <c r="AO110" s="930"/>
      <c r="AP110" s="932">
        <v>17.3</v>
      </c>
      <c r="AQ110" s="933"/>
      <c r="AR110" s="933"/>
      <c r="AS110" s="933"/>
      <c r="AT110" s="934"/>
      <c r="AU110" s="935" t="s">
        <v>73</v>
      </c>
      <c r="AV110" s="936"/>
      <c r="AW110" s="936"/>
      <c r="AX110" s="936"/>
      <c r="AY110" s="936"/>
      <c r="AZ110" s="958" t="s">
        <v>456</v>
      </c>
      <c r="BA110" s="926"/>
      <c r="BB110" s="926"/>
      <c r="BC110" s="926"/>
      <c r="BD110" s="926"/>
      <c r="BE110" s="926"/>
      <c r="BF110" s="926"/>
      <c r="BG110" s="926"/>
      <c r="BH110" s="926"/>
      <c r="BI110" s="926"/>
      <c r="BJ110" s="926"/>
      <c r="BK110" s="926"/>
      <c r="BL110" s="926"/>
      <c r="BM110" s="926"/>
      <c r="BN110" s="926"/>
      <c r="BO110" s="926"/>
      <c r="BP110" s="927"/>
      <c r="BQ110" s="959">
        <v>69823302</v>
      </c>
      <c r="BR110" s="960"/>
      <c r="BS110" s="960"/>
      <c r="BT110" s="960"/>
      <c r="BU110" s="960"/>
      <c r="BV110" s="960">
        <v>69355684</v>
      </c>
      <c r="BW110" s="960"/>
      <c r="BX110" s="960"/>
      <c r="BY110" s="960"/>
      <c r="BZ110" s="960"/>
      <c r="CA110" s="960">
        <v>68492401</v>
      </c>
      <c r="CB110" s="960"/>
      <c r="CC110" s="960"/>
      <c r="CD110" s="960"/>
      <c r="CE110" s="960"/>
      <c r="CF110" s="973">
        <v>209.2</v>
      </c>
      <c r="CG110" s="974"/>
      <c r="CH110" s="974"/>
      <c r="CI110" s="974"/>
      <c r="CJ110" s="974"/>
      <c r="CK110" s="975" t="s">
        <v>457</v>
      </c>
      <c r="CL110" s="976"/>
      <c r="CM110" s="958" t="s">
        <v>458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831728</v>
      </c>
      <c r="DH110" s="960"/>
      <c r="DI110" s="960"/>
      <c r="DJ110" s="960"/>
      <c r="DK110" s="960"/>
      <c r="DL110" s="960">
        <v>672031</v>
      </c>
      <c r="DM110" s="960"/>
      <c r="DN110" s="960"/>
      <c r="DO110" s="960"/>
      <c r="DP110" s="960"/>
      <c r="DQ110" s="960">
        <v>509076</v>
      </c>
      <c r="DR110" s="960"/>
      <c r="DS110" s="960"/>
      <c r="DT110" s="960"/>
      <c r="DU110" s="960"/>
      <c r="DV110" s="961">
        <v>1.6</v>
      </c>
      <c r="DW110" s="961"/>
      <c r="DX110" s="961"/>
      <c r="DY110" s="961"/>
      <c r="DZ110" s="962"/>
    </row>
    <row r="111" spans="1:131" s="233" customFormat="1" ht="26.25" customHeight="1" x14ac:dyDescent="0.15">
      <c r="A111" s="963" t="s">
        <v>459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460</v>
      </c>
      <c r="AB111" s="967"/>
      <c r="AC111" s="967"/>
      <c r="AD111" s="967"/>
      <c r="AE111" s="968"/>
      <c r="AF111" s="969" t="s">
        <v>396</v>
      </c>
      <c r="AG111" s="967"/>
      <c r="AH111" s="967"/>
      <c r="AI111" s="967"/>
      <c r="AJ111" s="968"/>
      <c r="AK111" s="969" t="s">
        <v>461</v>
      </c>
      <c r="AL111" s="967"/>
      <c r="AM111" s="967"/>
      <c r="AN111" s="967"/>
      <c r="AO111" s="968"/>
      <c r="AP111" s="970" t="s">
        <v>396</v>
      </c>
      <c r="AQ111" s="971"/>
      <c r="AR111" s="971"/>
      <c r="AS111" s="971"/>
      <c r="AT111" s="972"/>
      <c r="AU111" s="937"/>
      <c r="AV111" s="938"/>
      <c r="AW111" s="938"/>
      <c r="AX111" s="938"/>
      <c r="AY111" s="938"/>
      <c r="AZ111" s="951" t="s">
        <v>462</v>
      </c>
      <c r="BA111" s="952"/>
      <c r="BB111" s="952"/>
      <c r="BC111" s="952"/>
      <c r="BD111" s="952"/>
      <c r="BE111" s="952"/>
      <c r="BF111" s="952"/>
      <c r="BG111" s="952"/>
      <c r="BH111" s="952"/>
      <c r="BI111" s="952"/>
      <c r="BJ111" s="952"/>
      <c r="BK111" s="952"/>
      <c r="BL111" s="952"/>
      <c r="BM111" s="952"/>
      <c r="BN111" s="952"/>
      <c r="BO111" s="952"/>
      <c r="BP111" s="953"/>
      <c r="BQ111" s="954">
        <v>3506068</v>
      </c>
      <c r="BR111" s="955"/>
      <c r="BS111" s="955"/>
      <c r="BT111" s="955"/>
      <c r="BU111" s="955"/>
      <c r="BV111" s="955">
        <v>3257469</v>
      </c>
      <c r="BW111" s="955"/>
      <c r="BX111" s="955"/>
      <c r="BY111" s="955"/>
      <c r="BZ111" s="955"/>
      <c r="CA111" s="955">
        <v>2962625</v>
      </c>
      <c r="CB111" s="955"/>
      <c r="CC111" s="955"/>
      <c r="CD111" s="955"/>
      <c r="CE111" s="955"/>
      <c r="CF111" s="949">
        <v>9</v>
      </c>
      <c r="CG111" s="950"/>
      <c r="CH111" s="950"/>
      <c r="CI111" s="950"/>
      <c r="CJ111" s="950"/>
      <c r="CK111" s="977"/>
      <c r="CL111" s="978"/>
      <c r="CM111" s="951" t="s">
        <v>463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464</v>
      </c>
      <c r="DH111" s="955"/>
      <c r="DI111" s="955"/>
      <c r="DJ111" s="955"/>
      <c r="DK111" s="955"/>
      <c r="DL111" s="955" t="s">
        <v>460</v>
      </c>
      <c r="DM111" s="955"/>
      <c r="DN111" s="955"/>
      <c r="DO111" s="955"/>
      <c r="DP111" s="955"/>
      <c r="DQ111" s="955" t="s">
        <v>460</v>
      </c>
      <c r="DR111" s="955"/>
      <c r="DS111" s="955"/>
      <c r="DT111" s="955"/>
      <c r="DU111" s="955"/>
      <c r="DV111" s="956" t="s">
        <v>428</v>
      </c>
      <c r="DW111" s="956"/>
      <c r="DX111" s="956"/>
      <c r="DY111" s="956"/>
      <c r="DZ111" s="957"/>
    </row>
    <row r="112" spans="1:131" s="233" customFormat="1" ht="26.25" customHeight="1" x14ac:dyDescent="0.15">
      <c r="A112" s="981" t="s">
        <v>465</v>
      </c>
      <c r="B112" s="982"/>
      <c r="C112" s="952" t="s">
        <v>466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467</v>
      </c>
      <c r="AB112" s="988"/>
      <c r="AC112" s="988"/>
      <c r="AD112" s="988"/>
      <c r="AE112" s="989"/>
      <c r="AF112" s="990" t="s">
        <v>467</v>
      </c>
      <c r="AG112" s="988"/>
      <c r="AH112" s="988"/>
      <c r="AI112" s="988"/>
      <c r="AJ112" s="989"/>
      <c r="AK112" s="990" t="s">
        <v>394</v>
      </c>
      <c r="AL112" s="988"/>
      <c r="AM112" s="988"/>
      <c r="AN112" s="988"/>
      <c r="AO112" s="989"/>
      <c r="AP112" s="991" t="s">
        <v>468</v>
      </c>
      <c r="AQ112" s="992"/>
      <c r="AR112" s="992"/>
      <c r="AS112" s="992"/>
      <c r="AT112" s="993"/>
      <c r="AU112" s="937"/>
      <c r="AV112" s="938"/>
      <c r="AW112" s="938"/>
      <c r="AX112" s="938"/>
      <c r="AY112" s="938"/>
      <c r="AZ112" s="951" t="s">
        <v>469</v>
      </c>
      <c r="BA112" s="952"/>
      <c r="BB112" s="952"/>
      <c r="BC112" s="952"/>
      <c r="BD112" s="952"/>
      <c r="BE112" s="952"/>
      <c r="BF112" s="952"/>
      <c r="BG112" s="952"/>
      <c r="BH112" s="952"/>
      <c r="BI112" s="952"/>
      <c r="BJ112" s="952"/>
      <c r="BK112" s="952"/>
      <c r="BL112" s="952"/>
      <c r="BM112" s="952"/>
      <c r="BN112" s="952"/>
      <c r="BO112" s="952"/>
      <c r="BP112" s="953"/>
      <c r="BQ112" s="954">
        <v>18092082</v>
      </c>
      <c r="BR112" s="955"/>
      <c r="BS112" s="955"/>
      <c r="BT112" s="955"/>
      <c r="BU112" s="955"/>
      <c r="BV112" s="955">
        <v>16486081</v>
      </c>
      <c r="BW112" s="955"/>
      <c r="BX112" s="955"/>
      <c r="BY112" s="955"/>
      <c r="BZ112" s="955"/>
      <c r="CA112" s="955">
        <v>14093883</v>
      </c>
      <c r="CB112" s="955"/>
      <c r="CC112" s="955"/>
      <c r="CD112" s="955"/>
      <c r="CE112" s="955"/>
      <c r="CF112" s="949">
        <v>43</v>
      </c>
      <c r="CG112" s="950"/>
      <c r="CH112" s="950"/>
      <c r="CI112" s="950"/>
      <c r="CJ112" s="950"/>
      <c r="CK112" s="977"/>
      <c r="CL112" s="978"/>
      <c r="CM112" s="951" t="s">
        <v>470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394</v>
      </c>
      <c r="DH112" s="955"/>
      <c r="DI112" s="955"/>
      <c r="DJ112" s="955"/>
      <c r="DK112" s="955"/>
      <c r="DL112" s="955" t="s">
        <v>467</v>
      </c>
      <c r="DM112" s="955"/>
      <c r="DN112" s="955"/>
      <c r="DO112" s="955"/>
      <c r="DP112" s="955"/>
      <c r="DQ112" s="955" t="s">
        <v>394</v>
      </c>
      <c r="DR112" s="955"/>
      <c r="DS112" s="955"/>
      <c r="DT112" s="955"/>
      <c r="DU112" s="955"/>
      <c r="DV112" s="956" t="s">
        <v>468</v>
      </c>
      <c r="DW112" s="956"/>
      <c r="DX112" s="956"/>
      <c r="DY112" s="956"/>
      <c r="DZ112" s="957"/>
    </row>
    <row r="113" spans="1:130" s="233" customFormat="1" ht="26.25" customHeight="1" x14ac:dyDescent="0.15">
      <c r="A113" s="983"/>
      <c r="B113" s="984"/>
      <c r="C113" s="952" t="s">
        <v>471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1481857</v>
      </c>
      <c r="AB113" s="967"/>
      <c r="AC113" s="967"/>
      <c r="AD113" s="967"/>
      <c r="AE113" s="968"/>
      <c r="AF113" s="969">
        <v>1247745</v>
      </c>
      <c r="AG113" s="967"/>
      <c r="AH113" s="967"/>
      <c r="AI113" s="967"/>
      <c r="AJ113" s="968"/>
      <c r="AK113" s="969">
        <v>1022513</v>
      </c>
      <c r="AL113" s="967"/>
      <c r="AM113" s="967"/>
      <c r="AN113" s="967"/>
      <c r="AO113" s="968"/>
      <c r="AP113" s="970">
        <v>3.1</v>
      </c>
      <c r="AQ113" s="971"/>
      <c r="AR113" s="971"/>
      <c r="AS113" s="971"/>
      <c r="AT113" s="972"/>
      <c r="AU113" s="937"/>
      <c r="AV113" s="938"/>
      <c r="AW113" s="938"/>
      <c r="AX113" s="938"/>
      <c r="AY113" s="938"/>
      <c r="AZ113" s="951" t="s">
        <v>472</v>
      </c>
      <c r="BA113" s="952"/>
      <c r="BB113" s="952"/>
      <c r="BC113" s="952"/>
      <c r="BD113" s="952"/>
      <c r="BE113" s="952"/>
      <c r="BF113" s="952"/>
      <c r="BG113" s="952"/>
      <c r="BH113" s="952"/>
      <c r="BI113" s="952"/>
      <c r="BJ113" s="952"/>
      <c r="BK113" s="952"/>
      <c r="BL113" s="952"/>
      <c r="BM113" s="952"/>
      <c r="BN113" s="952"/>
      <c r="BO113" s="952"/>
      <c r="BP113" s="953"/>
      <c r="BQ113" s="954">
        <v>1055585</v>
      </c>
      <c r="BR113" s="955"/>
      <c r="BS113" s="955"/>
      <c r="BT113" s="955"/>
      <c r="BU113" s="955"/>
      <c r="BV113" s="955">
        <v>1340173</v>
      </c>
      <c r="BW113" s="955"/>
      <c r="BX113" s="955"/>
      <c r="BY113" s="955"/>
      <c r="BZ113" s="955"/>
      <c r="CA113" s="955">
        <v>1314405</v>
      </c>
      <c r="CB113" s="955"/>
      <c r="CC113" s="955"/>
      <c r="CD113" s="955"/>
      <c r="CE113" s="955"/>
      <c r="CF113" s="949">
        <v>4</v>
      </c>
      <c r="CG113" s="950"/>
      <c r="CH113" s="950"/>
      <c r="CI113" s="950"/>
      <c r="CJ113" s="950"/>
      <c r="CK113" s="977"/>
      <c r="CL113" s="978"/>
      <c r="CM113" s="951" t="s">
        <v>473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467</v>
      </c>
      <c r="DH113" s="988"/>
      <c r="DI113" s="988"/>
      <c r="DJ113" s="988"/>
      <c r="DK113" s="989"/>
      <c r="DL113" s="990" t="s">
        <v>464</v>
      </c>
      <c r="DM113" s="988"/>
      <c r="DN113" s="988"/>
      <c r="DO113" s="988"/>
      <c r="DP113" s="989"/>
      <c r="DQ113" s="990" t="s">
        <v>464</v>
      </c>
      <c r="DR113" s="988"/>
      <c r="DS113" s="988"/>
      <c r="DT113" s="988"/>
      <c r="DU113" s="989"/>
      <c r="DV113" s="991" t="s">
        <v>464</v>
      </c>
      <c r="DW113" s="992"/>
      <c r="DX113" s="992"/>
      <c r="DY113" s="992"/>
      <c r="DZ113" s="993"/>
    </row>
    <row r="114" spans="1:130" s="233" customFormat="1" ht="26.25" customHeight="1" x14ac:dyDescent="0.15">
      <c r="A114" s="983"/>
      <c r="B114" s="984"/>
      <c r="C114" s="952" t="s">
        <v>474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93107</v>
      </c>
      <c r="AB114" s="988"/>
      <c r="AC114" s="988"/>
      <c r="AD114" s="988"/>
      <c r="AE114" s="989"/>
      <c r="AF114" s="990">
        <v>96789</v>
      </c>
      <c r="AG114" s="988"/>
      <c r="AH114" s="988"/>
      <c r="AI114" s="988"/>
      <c r="AJ114" s="989"/>
      <c r="AK114" s="990">
        <v>105715</v>
      </c>
      <c r="AL114" s="988"/>
      <c r="AM114" s="988"/>
      <c r="AN114" s="988"/>
      <c r="AO114" s="989"/>
      <c r="AP114" s="991">
        <v>0.3</v>
      </c>
      <c r="AQ114" s="992"/>
      <c r="AR114" s="992"/>
      <c r="AS114" s="992"/>
      <c r="AT114" s="993"/>
      <c r="AU114" s="937"/>
      <c r="AV114" s="938"/>
      <c r="AW114" s="938"/>
      <c r="AX114" s="938"/>
      <c r="AY114" s="938"/>
      <c r="AZ114" s="951" t="s">
        <v>475</v>
      </c>
      <c r="BA114" s="952"/>
      <c r="BB114" s="952"/>
      <c r="BC114" s="952"/>
      <c r="BD114" s="952"/>
      <c r="BE114" s="952"/>
      <c r="BF114" s="952"/>
      <c r="BG114" s="952"/>
      <c r="BH114" s="952"/>
      <c r="BI114" s="952"/>
      <c r="BJ114" s="952"/>
      <c r="BK114" s="952"/>
      <c r="BL114" s="952"/>
      <c r="BM114" s="952"/>
      <c r="BN114" s="952"/>
      <c r="BO114" s="952"/>
      <c r="BP114" s="953"/>
      <c r="BQ114" s="954">
        <v>8573139</v>
      </c>
      <c r="BR114" s="955"/>
      <c r="BS114" s="955"/>
      <c r="BT114" s="955"/>
      <c r="BU114" s="955"/>
      <c r="BV114" s="955">
        <v>8667174</v>
      </c>
      <c r="BW114" s="955"/>
      <c r="BX114" s="955"/>
      <c r="BY114" s="955"/>
      <c r="BZ114" s="955"/>
      <c r="CA114" s="955">
        <v>9035201</v>
      </c>
      <c r="CB114" s="955"/>
      <c r="CC114" s="955"/>
      <c r="CD114" s="955"/>
      <c r="CE114" s="955"/>
      <c r="CF114" s="949">
        <v>27.6</v>
      </c>
      <c r="CG114" s="950"/>
      <c r="CH114" s="950"/>
      <c r="CI114" s="950"/>
      <c r="CJ114" s="950"/>
      <c r="CK114" s="977"/>
      <c r="CL114" s="978"/>
      <c r="CM114" s="951" t="s">
        <v>476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467</v>
      </c>
      <c r="DH114" s="988"/>
      <c r="DI114" s="988"/>
      <c r="DJ114" s="988"/>
      <c r="DK114" s="989"/>
      <c r="DL114" s="990" t="s">
        <v>467</v>
      </c>
      <c r="DM114" s="988"/>
      <c r="DN114" s="988"/>
      <c r="DO114" s="988"/>
      <c r="DP114" s="989"/>
      <c r="DQ114" s="990" t="s">
        <v>467</v>
      </c>
      <c r="DR114" s="988"/>
      <c r="DS114" s="988"/>
      <c r="DT114" s="988"/>
      <c r="DU114" s="989"/>
      <c r="DV114" s="991" t="s">
        <v>428</v>
      </c>
      <c r="DW114" s="992"/>
      <c r="DX114" s="992"/>
      <c r="DY114" s="992"/>
      <c r="DZ114" s="993"/>
    </row>
    <row r="115" spans="1:130" s="233" customFormat="1" ht="26.25" customHeight="1" x14ac:dyDescent="0.15">
      <c r="A115" s="983"/>
      <c r="B115" s="984"/>
      <c r="C115" s="952" t="s">
        <v>477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218885</v>
      </c>
      <c r="AB115" s="967"/>
      <c r="AC115" s="967"/>
      <c r="AD115" s="967"/>
      <c r="AE115" s="968"/>
      <c r="AF115" s="969">
        <v>216435</v>
      </c>
      <c r="AG115" s="967"/>
      <c r="AH115" s="967"/>
      <c r="AI115" s="967"/>
      <c r="AJ115" s="968"/>
      <c r="AK115" s="969">
        <v>213270</v>
      </c>
      <c r="AL115" s="967"/>
      <c r="AM115" s="967"/>
      <c r="AN115" s="967"/>
      <c r="AO115" s="968"/>
      <c r="AP115" s="970">
        <v>0.7</v>
      </c>
      <c r="AQ115" s="971"/>
      <c r="AR115" s="971"/>
      <c r="AS115" s="971"/>
      <c r="AT115" s="972"/>
      <c r="AU115" s="937"/>
      <c r="AV115" s="938"/>
      <c r="AW115" s="938"/>
      <c r="AX115" s="938"/>
      <c r="AY115" s="938"/>
      <c r="AZ115" s="951" t="s">
        <v>478</v>
      </c>
      <c r="BA115" s="952"/>
      <c r="BB115" s="952"/>
      <c r="BC115" s="952"/>
      <c r="BD115" s="952"/>
      <c r="BE115" s="952"/>
      <c r="BF115" s="952"/>
      <c r="BG115" s="952"/>
      <c r="BH115" s="952"/>
      <c r="BI115" s="952"/>
      <c r="BJ115" s="952"/>
      <c r="BK115" s="952"/>
      <c r="BL115" s="952"/>
      <c r="BM115" s="952"/>
      <c r="BN115" s="952"/>
      <c r="BO115" s="952"/>
      <c r="BP115" s="953"/>
      <c r="BQ115" s="954">
        <v>1579898</v>
      </c>
      <c r="BR115" s="955"/>
      <c r="BS115" s="955"/>
      <c r="BT115" s="955"/>
      <c r="BU115" s="955"/>
      <c r="BV115" s="955">
        <v>585657</v>
      </c>
      <c r="BW115" s="955"/>
      <c r="BX115" s="955"/>
      <c r="BY115" s="955"/>
      <c r="BZ115" s="955"/>
      <c r="CA115" s="955">
        <v>511449</v>
      </c>
      <c r="CB115" s="955"/>
      <c r="CC115" s="955"/>
      <c r="CD115" s="955"/>
      <c r="CE115" s="955"/>
      <c r="CF115" s="949">
        <v>1.6</v>
      </c>
      <c r="CG115" s="950"/>
      <c r="CH115" s="950"/>
      <c r="CI115" s="950"/>
      <c r="CJ115" s="950"/>
      <c r="CK115" s="977"/>
      <c r="CL115" s="978"/>
      <c r="CM115" s="951" t="s">
        <v>479</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2233915</v>
      </c>
      <c r="DH115" s="988"/>
      <c r="DI115" s="988"/>
      <c r="DJ115" s="988"/>
      <c r="DK115" s="989"/>
      <c r="DL115" s="990">
        <v>2187680</v>
      </c>
      <c r="DM115" s="988"/>
      <c r="DN115" s="988"/>
      <c r="DO115" s="988"/>
      <c r="DP115" s="989"/>
      <c r="DQ115" s="990">
        <v>2095102</v>
      </c>
      <c r="DR115" s="988"/>
      <c r="DS115" s="988"/>
      <c r="DT115" s="988"/>
      <c r="DU115" s="989"/>
      <c r="DV115" s="991">
        <v>6.4</v>
      </c>
      <c r="DW115" s="992"/>
      <c r="DX115" s="992"/>
      <c r="DY115" s="992"/>
      <c r="DZ115" s="993"/>
    </row>
    <row r="116" spans="1:130" s="233" customFormat="1" ht="26.25" customHeight="1" x14ac:dyDescent="0.15">
      <c r="A116" s="985"/>
      <c r="B116" s="986"/>
      <c r="C116" s="994" t="s">
        <v>480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468</v>
      </c>
      <c r="AB116" s="988"/>
      <c r="AC116" s="988"/>
      <c r="AD116" s="988"/>
      <c r="AE116" s="989"/>
      <c r="AF116" s="990">
        <v>194</v>
      </c>
      <c r="AG116" s="988"/>
      <c r="AH116" s="988"/>
      <c r="AI116" s="988"/>
      <c r="AJ116" s="989"/>
      <c r="AK116" s="990" t="s">
        <v>394</v>
      </c>
      <c r="AL116" s="988"/>
      <c r="AM116" s="988"/>
      <c r="AN116" s="988"/>
      <c r="AO116" s="989"/>
      <c r="AP116" s="991" t="s">
        <v>467</v>
      </c>
      <c r="AQ116" s="992"/>
      <c r="AR116" s="992"/>
      <c r="AS116" s="992"/>
      <c r="AT116" s="993"/>
      <c r="AU116" s="937"/>
      <c r="AV116" s="938"/>
      <c r="AW116" s="938"/>
      <c r="AX116" s="938"/>
      <c r="AY116" s="938"/>
      <c r="AZ116" s="996" t="s">
        <v>481</v>
      </c>
      <c r="BA116" s="997"/>
      <c r="BB116" s="997"/>
      <c r="BC116" s="997"/>
      <c r="BD116" s="997"/>
      <c r="BE116" s="997"/>
      <c r="BF116" s="997"/>
      <c r="BG116" s="997"/>
      <c r="BH116" s="997"/>
      <c r="BI116" s="997"/>
      <c r="BJ116" s="997"/>
      <c r="BK116" s="997"/>
      <c r="BL116" s="997"/>
      <c r="BM116" s="997"/>
      <c r="BN116" s="997"/>
      <c r="BO116" s="997"/>
      <c r="BP116" s="998"/>
      <c r="BQ116" s="954" t="s">
        <v>394</v>
      </c>
      <c r="BR116" s="955"/>
      <c r="BS116" s="955"/>
      <c r="BT116" s="955"/>
      <c r="BU116" s="955"/>
      <c r="BV116" s="955" t="s">
        <v>482</v>
      </c>
      <c r="BW116" s="955"/>
      <c r="BX116" s="955"/>
      <c r="BY116" s="955"/>
      <c r="BZ116" s="955"/>
      <c r="CA116" s="955" t="s">
        <v>394</v>
      </c>
      <c r="CB116" s="955"/>
      <c r="CC116" s="955"/>
      <c r="CD116" s="955"/>
      <c r="CE116" s="955"/>
      <c r="CF116" s="949" t="s">
        <v>467</v>
      </c>
      <c r="CG116" s="950"/>
      <c r="CH116" s="950"/>
      <c r="CI116" s="950"/>
      <c r="CJ116" s="950"/>
      <c r="CK116" s="977"/>
      <c r="CL116" s="978"/>
      <c r="CM116" s="951" t="s">
        <v>483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428</v>
      </c>
      <c r="DH116" s="988"/>
      <c r="DI116" s="988"/>
      <c r="DJ116" s="988"/>
      <c r="DK116" s="989"/>
      <c r="DL116" s="990" t="s">
        <v>460</v>
      </c>
      <c r="DM116" s="988"/>
      <c r="DN116" s="988"/>
      <c r="DO116" s="988"/>
      <c r="DP116" s="989"/>
      <c r="DQ116" s="990" t="s">
        <v>460</v>
      </c>
      <c r="DR116" s="988"/>
      <c r="DS116" s="988"/>
      <c r="DT116" s="988"/>
      <c r="DU116" s="989"/>
      <c r="DV116" s="991" t="s">
        <v>464</v>
      </c>
      <c r="DW116" s="992"/>
      <c r="DX116" s="992"/>
      <c r="DY116" s="992"/>
      <c r="DZ116" s="993"/>
    </row>
    <row r="117" spans="1:130" s="233"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484</v>
      </c>
      <c r="Z117" s="923"/>
      <c r="AA117" s="1007">
        <v>7286972</v>
      </c>
      <c r="AB117" s="1008"/>
      <c r="AC117" s="1008"/>
      <c r="AD117" s="1008"/>
      <c r="AE117" s="1009"/>
      <c r="AF117" s="1010">
        <v>7147447</v>
      </c>
      <c r="AG117" s="1008"/>
      <c r="AH117" s="1008"/>
      <c r="AI117" s="1008"/>
      <c r="AJ117" s="1009"/>
      <c r="AK117" s="1010">
        <v>6995250</v>
      </c>
      <c r="AL117" s="1008"/>
      <c r="AM117" s="1008"/>
      <c r="AN117" s="1008"/>
      <c r="AO117" s="1009"/>
      <c r="AP117" s="1011"/>
      <c r="AQ117" s="1012"/>
      <c r="AR117" s="1012"/>
      <c r="AS117" s="1012"/>
      <c r="AT117" s="1013"/>
      <c r="AU117" s="937"/>
      <c r="AV117" s="938"/>
      <c r="AW117" s="938"/>
      <c r="AX117" s="938"/>
      <c r="AY117" s="938"/>
      <c r="AZ117" s="1003" t="s">
        <v>485</v>
      </c>
      <c r="BA117" s="1004"/>
      <c r="BB117" s="1004"/>
      <c r="BC117" s="1004"/>
      <c r="BD117" s="1004"/>
      <c r="BE117" s="1004"/>
      <c r="BF117" s="1004"/>
      <c r="BG117" s="1004"/>
      <c r="BH117" s="1004"/>
      <c r="BI117" s="1004"/>
      <c r="BJ117" s="1004"/>
      <c r="BK117" s="1004"/>
      <c r="BL117" s="1004"/>
      <c r="BM117" s="1004"/>
      <c r="BN117" s="1004"/>
      <c r="BO117" s="1004"/>
      <c r="BP117" s="1005"/>
      <c r="BQ117" s="954" t="s">
        <v>460</v>
      </c>
      <c r="BR117" s="955"/>
      <c r="BS117" s="955"/>
      <c r="BT117" s="955"/>
      <c r="BU117" s="955"/>
      <c r="BV117" s="955" t="s">
        <v>467</v>
      </c>
      <c r="BW117" s="955"/>
      <c r="BX117" s="955"/>
      <c r="BY117" s="955"/>
      <c r="BZ117" s="955"/>
      <c r="CA117" s="955" t="s">
        <v>467</v>
      </c>
      <c r="CB117" s="955"/>
      <c r="CC117" s="955"/>
      <c r="CD117" s="955"/>
      <c r="CE117" s="955"/>
      <c r="CF117" s="949" t="s">
        <v>396</v>
      </c>
      <c r="CG117" s="950"/>
      <c r="CH117" s="950"/>
      <c r="CI117" s="950"/>
      <c r="CJ117" s="950"/>
      <c r="CK117" s="977"/>
      <c r="CL117" s="978"/>
      <c r="CM117" s="951" t="s">
        <v>486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467</v>
      </c>
      <c r="DH117" s="988"/>
      <c r="DI117" s="988"/>
      <c r="DJ117" s="988"/>
      <c r="DK117" s="989"/>
      <c r="DL117" s="990" t="s">
        <v>467</v>
      </c>
      <c r="DM117" s="988"/>
      <c r="DN117" s="988"/>
      <c r="DO117" s="988"/>
      <c r="DP117" s="989"/>
      <c r="DQ117" s="990" t="s">
        <v>467</v>
      </c>
      <c r="DR117" s="988"/>
      <c r="DS117" s="988"/>
      <c r="DT117" s="988"/>
      <c r="DU117" s="989"/>
      <c r="DV117" s="991" t="s">
        <v>467</v>
      </c>
      <c r="DW117" s="992"/>
      <c r="DX117" s="992"/>
      <c r="DY117" s="992"/>
      <c r="DZ117" s="993"/>
    </row>
    <row r="118" spans="1:130" s="233" customFormat="1" ht="26.25" customHeight="1" x14ac:dyDescent="0.15">
      <c r="A118" s="941" t="s">
        <v>454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451</v>
      </c>
      <c r="AB118" s="922"/>
      <c r="AC118" s="922"/>
      <c r="AD118" s="922"/>
      <c r="AE118" s="923"/>
      <c r="AF118" s="921" t="s">
        <v>452</v>
      </c>
      <c r="AG118" s="922"/>
      <c r="AH118" s="922"/>
      <c r="AI118" s="922"/>
      <c r="AJ118" s="923"/>
      <c r="AK118" s="921" t="s">
        <v>308</v>
      </c>
      <c r="AL118" s="922"/>
      <c r="AM118" s="922"/>
      <c r="AN118" s="922"/>
      <c r="AO118" s="923"/>
      <c r="AP118" s="999" t="s">
        <v>453</v>
      </c>
      <c r="AQ118" s="1000"/>
      <c r="AR118" s="1000"/>
      <c r="AS118" s="1000"/>
      <c r="AT118" s="1001"/>
      <c r="AU118" s="937"/>
      <c r="AV118" s="938"/>
      <c r="AW118" s="938"/>
      <c r="AX118" s="938"/>
      <c r="AY118" s="938"/>
      <c r="AZ118" s="1002" t="s">
        <v>487</v>
      </c>
      <c r="BA118" s="994"/>
      <c r="BB118" s="994"/>
      <c r="BC118" s="994"/>
      <c r="BD118" s="994"/>
      <c r="BE118" s="994"/>
      <c r="BF118" s="994"/>
      <c r="BG118" s="994"/>
      <c r="BH118" s="994"/>
      <c r="BI118" s="994"/>
      <c r="BJ118" s="994"/>
      <c r="BK118" s="994"/>
      <c r="BL118" s="994"/>
      <c r="BM118" s="994"/>
      <c r="BN118" s="994"/>
      <c r="BO118" s="994"/>
      <c r="BP118" s="995"/>
      <c r="BQ118" s="1028" t="s">
        <v>467</v>
      </c>
      <c r="BR118" s="1029"/>
      <c r="BS118" s="1029"/>
      <c r="BT118" s="1029"/>
      <c r="BU118" s="1029"/>
      <c r="BV118" s="1029" t="s">
        <v>468</v>
      </c>
      <c r="BW118" s="1029"/>
      <c r="BX118" s="1029"/>
      <c r="BY118" s="1029"/>
      <c r="BZ118" s="1029"/>
      <c r="CA118" s="1029" t="s">
        <v>460</v>
      </c>
      <c r="CB118" s="1029"/>
      <c r="CC118" s="1029"/>
      <c r="CD118" s="1029"/>
      <c r="CE118" s="1029"/>
      <c r="CF118" s="949" t="s">
        <v>428</v>
      </c>
      <c r="CG118" s="950"/>
      <c r="CH118" s="950"/>
      <c r="CI118" s="950"/>
      <c r="CJ118" s="950"/>
      <c r="CK118" s="977"/>
      <c r="CL118" s="978"/>
      <c r="CM118" s="951" t="s">
        <v>488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464</v>
      </c>
      <c r="DH118" s="988"/>
      <c r="DI118" s="988"/>
      <c r="DJ118" s="988"/>
      <c r="DK118" s="989"/>
      <c r="DL118" s="990" t="s">
        <v>464</v>
      </c>
      <c r="DM118" s="988"/>
      <c r="DN118" s="988"/>
      <c r="DO118" s="988"/>
      <c r="DP118" s="989"/>
      <c r="DQ118" s="990" t="s">
        <v>468</v>
      </c>
      <c r="DR118" s="988"/>
      <c r="DS118" s="988"/>
      <c r="DT118" s="988"/>
      <c r="DU118" s="989"/>
      <c r="DV118" s="991" t="s">
        <v>460</v>
      </c>
      <c r="DW118" s="992"/>
      <c r="DX118" s="992"/>
      <c r="DY118" s="992"/>
      <c r="DZ118" s="993"/>
    </row>
    <row r="119" spans="1:130" s="233" customFormat="1" ht="26.25" customHeight="1" x14ac:dyDescent="0.15">
      <c r="A119" s="1085" t="s">
        <v>457</v>
      </c>
      <c r="B119" s="976"/>
      <c r="C119" s="958" t="s">
        <v>458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174429</v>
      </c>
      <c r="AB119" s="929"/>
      <c r="AC119" s="929"/>
      <c r="AD119" s="929"/>
      <c r="AE119" s="930"/>
      <c r="AF119" s="931">
        <v>174581</v>
      </c>
      <c r="AG119" s="929"/>
      <c r="AH119" s="929"/>
      <c r="AI119" s="929"/>
      <c r="AJ119" s="930"/>
      <c r="AK119" s="931">
        <v>174736</v>
      </c>
      <c r="AL119" s="929"/>
      <c r="AM119" s="929"/>
      <c r="AN119" s="929"/>
      <c r="AO119" s="930"/>
      <c r="AP119" s="932">
        <v>0.5</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489</v>
      </c>
      <c r="BP119" s="1034"/>
      <c r="BQ119" s="1028">
        <v>102630074</v>
      </c>
      <c r="BR119" s="1029"/>
      <c r="BS119" s="1029"/>
      <c r="BT119" s="1029"/>
      <c r="BU119" s="1029"/>
      <c r="BV119" s="1029">
        <v>99692238</v>
      </c>
      <c r="BW119" s="1029"/>
      <c r="BX119" s="1029"/>
      <c r="BY119" s="1029"/>
      <c r="BZ119" s="1029"/>
      <c r="CA119" s="1029">
        <v>96409964</v>
      </c>
      <c r="CB119" s="1029"/>
      <c r="CC119" s="1029"/>
      <c r="CD119" s="1029"/>
      <c r="CE119" s="1029"/>
      <c r="CF119" s="1030"/>
      <c r="CG119" s="1031"/>
      <c r="CH119" s="1031"/>
      <c r="CI119" s="1031"/>
      <c r="CJ119" s="1032"/>
      <c r="CK119" s="979"/>
      <c r="CL119" s="980"/>
      <c r="CM119" s="1002" t="s">
        <v>490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440425</v>
      </c>
      <c r="DH119" s="1015"/>
      <c r="DI119" s="1015"/>
      <c r="DJ119" s="1015"/>
      <c r="DK119" s="1016"/>
      <c r="DL119" s="1014">
        <v>397758</v>
      </c>
      <c r="DM119" s="1015"/>
      <c r="DN119" s="1015"/>
      <c r="DO119" s="1015"/>
      <c r="DP119" s="1016"/>
      <c r="DQ119" s="1014">
        <v>358447</v>
      </c>
      <c r="DR119" s="1015"/>
      <c r="DS119" s="1015"/>
      <c r="DT119" s="1015"/>
      <c r="DU119" s="1016"/>
      <c r="DV119" s="1017">
        <v>1.1000000000000001</v>
      </c>
      <c r="DW119" s="1018"/>
      <c r="DX119" s="1018"/>
      <c r="DY119" s="1018"/>
      <c r="DZ119" s="1019"/>
    </row>
    <row r="120" spans="1:130" s="233" customFormat="1" ht="26.25" customHeight="1" x14ac:dyDescent="0.15">
      <c r="A120" s="1086"/>
      <c r="B120" s="978"/>
      <c r="C120" s="951" t="s">
        <v>463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468</v>
      </c>
      <c r="AB120" s="988"/>
      <c r="AC120" s="988"/>
      <c r="AD120" s="988"/>
      <c r="AE120" s="989"/>
      <c r="AF120" s="990" t="s">
        <v>396</v>
      </c>
      <c r="AG120" s="988"/>
      <c r="AH120" s="988"/>
      <c r="AI120" s="988"/>
      <c r="AJ120" s="989"/>
      <c r="AK120" s="990" t="s">
        <v>428</v>
      </c>
      <c r="AL120" s="988"/>
      <c r="AM120" s="988"/>
      <c r="AN120" s="988"/>
      <c r="AO120" s="989"/>
      <c r="AP120" s="991" t="s">
        <v>460</v>
      </c>
      <c r="AQ120" s="992"/>
      <c r="AR120" s="992"/>
      <c r="AS120" s="992"/>
      <c r="AT120" s="993"/>
      <c r="AU120" s="1020" t="s">
        <v>491</v>
      </c>
      <c r="AV120" s="1021"/>
      <c r="AW120" s="1021"/>
      <c r="AX120" s="1021"/>
      <c r="AY120" s="1022"/>
      <c r="AZ120" s="958" t="s">
        <v>492</v>
      </c>
      <c r="BA120" s="926"/>
      <c r="BB120" s="926"/>
      <c r="BC120" s="926"/>
      <c r="BD120" s="926"/>
      <c r="BE120" s="926"/>
      <c r="BF120" s="926"/>
      <c r="BG120" s="926"/>
      <c r="BH120" s="926"/>
      <c r="BI120" s="926"/>
      <c r="BJ120" s="926"/>
      <c r="BK120" s="926"/>
      <c r="BL120" s="926"/>
      <c r="BM120" s="926"/>
      <c r="BN120" s="926"/>
      <c r="BO120" s="926"/>
      <c r="BP120" s="927"/>
      <c r="BQ120" s="959">
        <v>12003311</v>
      </c>
      <c r="BR120" s="960"/>
      <c r="BS120" s="960"/>
      <c r="BT120" s="960"/>
      <c r="BU120" s="960"/>
      <c r="BV120" s="960">
        <v>12770971</v>
      </c>
      <c r="BW120" s="960"/>
      <c r="BX120" s="960"/>
      <c r="BY120" s="960"/>
      <c r="BZ120" s="960"/>
      <c r="CA120" s="960">
        <v>15097630</v>
      </c>
      <c r="CB120" s="960"/>
      <c r="CC120" s="960"/>
      <c r="CD120" s="960"/>
      <c r="CE120" s="960"/>
      <c r="CF120" s="973">
        <v>46.1</v>
      </c>
      <c r="CG120" s="974"/>
      <c r="CH120" s="974"/>
      <c r="CI120" s="974"/>
      <c r="CJ120" s="974"/>
      <c r="CK120" s="1035" t="s">
        <v>493</v>
      </c>
      <c r="CL120" s="1036"/>
      <c r="CM120" s="1036"/>
      <c r="CN120" s="1036"/>
      <c r="CO120" s="1037"/>
      <c r="CP120" s="1043" t="s">
        <v>494</v>
      </c>
      <c r="CQ120" s="1044"/>
      <c r="CR120" s="1044"/>
      <c r="CS120" s="1044"/>
      <c r="CT120" s="1044"/>
      <c r="CU120" s="1044"/>
      <c r="CV120" s="1044"/>
      <c r="CW120" s="1044"/>
      <c r="CX120" s="1044"/>
      <c r="CY120" s="1044"/>
      <c r="CZ120" s="1044"/>
      <c r="DA120" s="1044"/>
      <c r="DB120" s="1044"/>
      <c r="DC120" s="1044"/>
      <c r="DD120" s="1044"/>
      <c r="DE120" s="1044"/>
      <c r="DF120" s="1045"/>
      <c r="DG120" s="959">
        <v>14069585</v>
      </c>
      <c r="DH120" s="960"/>
      <c r="DI120" s="960"/>
      <c r="DJ120" s="960"/>
      <c r="DK120" s="960"/>
      <c r="DL120" s="960">
        <v>12493532</v>
      </c>
      <c r="DM120" s="960"/>
      <c r="DN120" s="960"/>
      <c r="DO120" s="960"/>
      <c r="DP120" s="960"/>
      <c r="DQ120" s="960">
        <v>10322471</v>
      </c>
      <c r="DR120" s="960"/>
      <c r="DS120" s="960"/>
      <c r="DT120" s="960"/>
      <c r="DU120" s="960"/>
      <c r="DV120" s="961">
        <v>31.5</v>
      </c>
      <c r="DW120" s="961"/>
      <c r="DX120" s="961"/>
      <c r="DY120" s="961"/>
      <c r="DZ120" s="962"/>
    </row>
    <row r="121" spans="1:130" s="233" customFormat="1" ht="26.25" customHeight="1" x14ac:dyDescent="0.15">
      <c r="A121" s="1086"/>
      <c r="B121" s="978"/>
      <c r="C121" s="1003" t="s">
        <v>495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428</v>
      </c>
      <c r="AB121" s="988"/>
      <c r="AC121" s="988"/>
      <c r="AD121" s="988"/>
      <c r="AE121" s="989"/>
      <c r="AF121" s="990" t="s">
        <v>428</v>
      </c>
      <c r="AG121" s="988"/>
      <c r="AH121" s="988"/>
      <c r="AI121" s="988"/>
      <c r="AJ121" s="989"/>
      <c r="AK121" s="990" t="s">
        <v>460</v>
      </c>
      <c r="AL121" s="988"/>
      <c r="AM121" s="988"/>
      <c r="AN121" s="988"/>
      <c r="AO121" s="989"/>
      <c r="AP121" s="991" t="s">
        <v>460</v>
      </c>
      <c r="AQ121" s="992"/>
      <c r="AR121" s="992"/>
      <c r="AS121" s="992"/>
      <c r="AT121" s="993"/>
      <c r="AU121" s="1023"/>
      <c r="AV121" s="1024"/>
      <c r="AW121" s="1024"/>
      <c r="AX121" s="1024"/>
      <c r="AY121" s="1025"/>
      <c r="AZ121" s="951" t="s">
        <v>496</v>
      </c>
      <c r="BA121" s="952"/>
      <c r="BB121" s="952"/>
      <c r="BC121" s="952"/>
      <c r="BD121" s="952"/>
      <c r="BE121" s="952"/>
      <c r="BF121" s="952"/>
      <c r="BG121" s="952"/>
      <c r="BH121" s="952"/>
      <c r="BI121" s="952"/>
      <c r="BJ121" s="952"/>
      <c r="BK121" s="952"/>
      <c r="BL121" s="952"/>
      <c r="BM121" s="952"/>
      <c r="BN121" s="952"/>
      <c r="BO121" s="952"/>
      <c r="BP121" s="953"/>
      <c r="BQ121" s="954">
        <v>18597555</v>
      </c>
      <c r="BR121" s="955"/>
      <c r="BS121" s="955"/>
      <c r="BT121" s="955"/>
      <c r="BU121" s="955"/>
      <c r="BV121" s="955">
        <v>17139520</v>
      </c>
      <c r="BW121" s="955"/>
      <c r="BX121" s="955"/>
      <c r="BY121" s="955"/>
      <c r="BZ121" s="955"/>
      <c r="CA121" s="955">
        <v>14859959</v>
      </c>
      <c r="CB121" s="955"/>
      <c r="CC121" s="955"/>
      <c r="CD121" s="955"/>
      <c r="CE121" s="955"/>
      <c r="CF121" s="949">
        <v>45.4</v>
      </c>
      <c r="CG121" s="950"/>
      <c r="CH121" s="950"/>
      <c r="CI121" s="950"/>
      <c r="CJ121" s="950"/>
      <c r="CK121" s="1038"/>
      <c r="CL121" s="1039"/>
      <c r="CM121" s="1039"/>
      <c r="CN121" s="1039"/>
      <c r="CO121" s="1040"/>
      <c r="CP121" s="1048" t="s">
        <v>497</v>
      </c>
      <c r="CQ121" s="1049"/>
      <c r="CR121" s="1049"/>
      <c r="CS121" s="1049"/>
      <c r="CT121" s="1049"/>
      <c r="CU121" s="1049"/>
      <c r="CV121" s="1049"/>
      <c r="CW121" s="1049"/>
      <c r="CX121" s="1049"/>
      <c r="CY121" s="1049"/>
      <c r="CZ121" s="1049"/>
      <c r="DA121" s="1049"/>
      <c r="DB121" s="1049"/>
      <c r="DC121" s="1049"/>
      <c r="DD121" s="1049"/>
      <c r="DE121" s="1049"/>
      <c r="DF121" s="1050"/>
      <c r="DG121" s="954">
        <v>1893878</v>
      </c>
      <c r="DH121" s="955"/>
      <c r="DI121" s="955"/>
      <c r="DJ121" s="955"/>
      <c r="DK121" s="955"/>
      <c r="DL121" s="955">
        <v>1909800</v>
      </c>
      <c r="DM121" s="955"/>
      <c r="DN121" s="955"/>
      <c r="DO121" s="955"/>
      <c r="DP121" s="955"/>
      <c r="DQ121" s="955">
        <v>1974052</v>
      </c>
      <c r="DR121" s="955"/>
      <c r="DS121" s="955"/>
      <c r="DT121" s="955"/>
      <c r="DU121" s="955"/>
      <c r="DV121" s="956">
        <v>6</v>
      </c>
      <c r="DW121" s="956"/>
      <c r="DX121" s="956"/>
      <c r="DY121" s="956"/>
      <c r="DZ121" s="957"/>
    </row>
    <row r="122" spans="1:130" s="233" customFormat="1" ht="26.25" customHeight="1" x14ac:dyDescent="0.15">
      <c r="A122" s="1086"/>
      <c r="B122" s="978"/>
      <c r="C122" s="951" t="s">
        <v>476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428</v>
      </c>
      <c r="AB122" s="988"/>
      <c r="AC122" s="988"/>
      <c r="AD122" s="988"/>
      <c r="AE122" s="989"/>
      <c r="AF122" s="990" t="s">
        <v>464</v>
      </c>
      <c r="AG122" s="988"/>
      <c r="AH122" s="988"/>
      <c r="AI122" s="988"/>
      <c r="AJ122" s="989"/>
      <c r="AK122" s="990" t="s">
        <v>428</v>
      </c>
      <c r="AL122" s="988"/>
      <c r="AM122" s="988"/>
      <c r="AN122" s="988"/>
      <c r="AO122" s="989"/>
      <c r="AP122" s="991" t="s">
        <v>468</v>
      </c>
      <c r="AQ122" s="992"/>
      <c r="AR122" s="992"/>
      <c r="AS122" s="992"/>
      <c r="AT122" s="993"/>
      <c r="AU122" s="1023"/>
      <c r="AV122" s="1024"/>
      <c r="AW122" s="1024"/>
      <c r="AX122" s="1024"/>
      <c r="AY122" s="1025"/>
      <c r="AZ122" s="1002" t="s">
        <v>498</v>
      </c>
      <c r="BA122" s="994"/>
      <c r="BB122" s="994"/>
      <c r="BC122" s="994"/>
      <c r="BD122" s="994"/>
      <c r="BE122" s="994"/>
      <c r="BF122" s="994"/>
      <c r="BG122" s="994"/>
      <c r="BH122" s="994"/>
      <c r="BI122" s="994"/>
      <c r="BJ122" s="994"/>
      <c r="BK122" s="994"/>
      <c r="BL122" s="994"/>
      <c r="BM122" s="994"/>
      <c r="BN122" s="994"/>
      <c r="BO122" s="994"/>
      <c r="BP122" s="995"/>
      <c r="BQ122" s="1028">
        <v>60820058</v>
      </c>
      <c r="BR122" s="1029"/>
      <c r="BS122" s="1029"/>
      <c r="BT122" s="1029"/>
      <c r="BU122" s="1029"/>
      <c r="BV122" s="1029">
        <v>59661623</v>
      </c>
      <c r="BW122" s="1029"/>
      <c r="BX122" s="1029"/>
      <c r="BY122" s="1029"/>
      <c r="BZ122" s="1029"/>
      <c r="CA122" s="1029">
        <v>58255470</v>
      </c>
      <c r="CB122" s="1029"/>
      <c r="CC122" s="1029"/>
      <c r="CD122" s="1029"/>
      <c r="CE122" s="1029"/>
      <c r="CF122" s="1046">
        <v>177.9</v>
      </c>
      <c r="CG122" s="1047"/>
      <c r="CH122" s="1047"/>
      <c r="CI122" s="1047"/>
      <c r="CJ122" s="1047"/>
      <c r="CK122" s="1038"/>
      <c r="CL122" s="1039"/>
      <c r="CM122" s="1039"/>
      <c r="CN122" s="1039"/>
      <c r="CO122" s="1040"/>
      <c r="CP122" s="1048" t="s">
        <v>499</v>
      </c>
      <c r="CQ122" s="1049"/>
      <c r="CR122" s="1049"/>
      <c r="CS122" s="1049"/>
      <c r="CT122" s="1049"/>
      <c r="CU122" s="1049"/>
      <c r="CV122" s="1049"/>
      <c r="CW122" s="1049"/>
      <c r="CX122" s="1049"/>
      <c r="CY122" s="1049"/>
      <c r="CZ122" s="1049"/>
      <c r="DA122" s="1049"/>
      <c r="DB122" s="1049"/>
      <c r="DC122" s="1049"/>
      <c r="DD122" s="1049"/>
      <c r="DE122" s="1049"/>
      <c r="DF122" s="1050"/>
      <c r="DG122" s="954">
        <v>1277375</v>
      </c>
      <c r="DH122" s="955"/>
      <c r="DI122" s="955"/>
      <c r="DJ122" s="955"/>
      <c r="DK122" s="955"/>
      <c r="DL122" s="955">
        <v>1162402</v>
      </c>
      <c r="DM122" s="955"/>
      <c r="DN122" s="955"/>
      <c r="DO122" s="955"/>
      <c r="DP122" s="955"/>
      <c r="DQ122" s="955">
        <v>940030</v>
      </c>
      <c r="DR122" s="955"/>
      <c r="DS122" s="955"/>
      <c r="DT122" s="955"/>
      <c r="DU122" s="955"/>
      <c r="DV122" s="956">
        <v>2.9</v>
      </c>
      <c r="DW122" s="956"/>
      <c r="DX122" s="956"/>
      <c r="DY122" s="956"/>
      <c r="DZ122" s="957"/>
    </row>
    <row r="123" spans="1:130" s="233" customFormat="1" ht="26.25" customHeight="1" x14ac:dyDescent="0.15">
      <c r="A123" s="1086"/>
      <c r="B123" s="978"/>
      <c r="C123" s="951" t="s">
        <v>483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428</v>
      </c>
      <c r="AB123" s="988"/>
      <c r="AC123" s="988"/>
      <c r="AD123" s="988"/>
      <c r="AE123" s="989"/>
      <c r="AF123" s="990" t="s">
        <v>428</v>
      </c>
      <c r="AG123" s="988"/>
      <c r="AH123" s="988"/>
      <c r="AI123" s="988"/>
      <c r="AJ123" s="989"/>
      <c r="AK123" s="990" t="s">
        <v>428</v>
      </c>
      <c r="AL123" s="988"/>
      <c r="AM123" s="988"/>
      <c r="AN123" s="988"/>
      <c r="AO123" s="989"/>
      <c r="AP123" s="991" t="s">
        <v>460</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500</v>
      </c>
      <c r="BP123" s="1034"/>
      <c r="BQ123" s="1092">
        <v>91420924</v>
      </c>
      <c r="BR123" s="1093"/>
      <c r="BS123" s="1093"/>
      <c r="BT123" s="1093"/>
      <c r="BU123" s="1093"/>
      <c r="BV123" s="1093">
        <v>89572114</v>
      </c>
      <c r="BW123" s="1093"/>
      <c r="BX123" s="1093"/>
      <c r="BY123" s="1093"/>
      <c r="BZ123" s="1093"/>
      <c r="CA123" s="1093">
        <v>88213059</v>
      </c>
      <c r="CB123" s="1093"/>
      <c r="CC123" s="1093"/>
      <c r="CD123" s="1093"/>
      <c r="CE123" s="1093"/>
      <c r="CF123" s="1030"/>
      <c r="CG123" s="1031"/>
      <c r="CH123" s="1031"/>
      <c r="CI123" s="1031"/>
      <c r="CJ123" s="1032"/>
      <c r="CK123" s="1038"/>
      <c r="CL123" s="1039"/>
      <c r="CM123" s="1039"/>
      <c r="CN123" s="1039"/>
      <c r="CO123" s="1040"/>
      <c r="CP123" s="1048" t="s">
        <v>501</v>
      </c>
      <c r="CQ123" s="1049"/>
      <c r="CR123" s="1049"/>
      <c r="CS123" s="1049"/>
      <c r="CT123" s="1049"/>
      <c r="CU123" s="1049"/>
      <c r="CV123" s="1049"/>
      <c r="CW123" s="1049"/>
      <c r="CX123" s="1049"/>
      <c r="CY123" s="1049"/>
      <c r="CZ123" s="1049"/>
      <c r="DA123" s="1049"/>
      <c r="DB123" s="1049"/>
      <c r="DC123" s="1049"/>
      <c r="DD123" s="1049"/>
      <c r="DE123" s="1049"/>
      <c r="DF123" s="1050"/>
      <c r="DG123" s="987">
        <v>485848</v>
      </c>
      <c r="DH123" s="988"/>
      <c r="DI123" s="988"/>
      <c r="DJ123" s="988"/>
      <c r="DK123" s="989"/>
      <c r="DL123" s="990">
        <v>610014</v>
      </c>
      <c r="DM123" s="988"/>
      <c r="DN123" s="988"/>
      <c r="DO123" s="988"/>
      <c r="DP123" s="989"/>
      <c r="DQ123" s="990">
        <v>602571</v>
      </c>
      <c r="DR123" s="988"/>
      <c r="DS123" s="988"/>
      <c r="DT123" s="988"/>
      <c r="DU123" s="989"/>
      <c r="DV123" s="991">
        <v>1.8</v>
      </c>
      <c r="DW123" s="992"/>
      <c r="DX123" s="992"/>
      <c r="DY123" s="992"/>
      <c r="DZ123" s="993"/>
    </row>
    <row r="124" spans="1:130" s="233" customFormat="1" ht="26.25" customHeight="1" thickBot="1" x14ac:dyDescent="0.2">
      <c r="A124" s="1086"/>
      <c r="B124" s="978"/>
      <c r="C124" s="951" t="s">
        <v>486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396</v>
      </c>
      <c r="AB124" s="988"/>
      <c r="AC124" s="988"/>
      <c r="AD124" s="988"/>
      <c r="AE124" s="989"/>
      <c r="AF124" s="990" t="s">
        <v>396</v>
      </c>
      <c r="AG124" s="988"/>
      <c r="AH124" s="988"/>
      <c r="AI124" s="988"/>
      <c r="AJ124" s="989"/>
      <c r="AK124" s="990" t="s">
        <v>396</v>
      </c>
      <c r="AL124" s="988"/>
      <c r="AM124" s="988"/>
      <c r="AN124" s="988"/>
      <c r="AO124" s="989"/>
      <c r="AP124" s="991" t="s">
        <v>464</v>
      </c>
      <c r="AQ124" s="992"/>
      <c r="AR124" s="992"/>
      <c r="AS124" s="992"/>
      <c r="AT124" s="993"/>
      <c r="AU124" s="1088" t="s">
        <v>502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37</v>
      </c>
      <c r="BR124" s="1056"/>
      <c r="BS124" s="1056"/>
      <c r="BT124" s="1056"/>
      <c r="BU124" s="1056"/>
      <c r="BV124" s="1056">
        <v>32.5</v>
      </c>
      <c r="BW124" s="1056"/>
      <c r="BX124" s="1056"/>
      <c r="BY124" s="1056"/>
      <c r="BZ124" s="1056"/>
      <c r="CA124" s="1056">
        <v>25</v>
      </c>
      <c r="CB124" s="1056"/>
      <c r="CC124" s="1056"/>
      <c r="CD124" s="1056"/>
      <c r="CE124" s="1056"/>
      <c r="CF124" s="1057"/>
      <c r="CG124" s="1058"/>
      <c r="CH124" s="1058"/>
      <c r="CI124" s="1058"/>
      <c r="CJ124" s="1059"/>
      <c r="CK124" s="1041"/>
      <c r="CL124" s="1041"/>
      <c r="CM124" s="1041"/>
      <c r="CN124" s="1041"/>
      <c r="CO124" s="1042"/>
      <c r="CP124" s="1048" t="s">
        <v>503</v>
      </c>
      <c r="CQ124" s="1049"/>
      <c r="CR124" s="1049"/>
      <c r="CS124" s="1049"/>
      <c r="CT124" s="1049"/>
      <c r="CU124" s="1049"/>
      <c r="CV124" s="1049"/>
      <c r="CW124" s="1049"/>
      <c r="CX124" s="1049"/>
      <c r="CY124" s="1049"/>
      <c r="CZ124" s="1049"/>
      <c r="DA124" s="1049"/>
      <c r="DB124" s="1049"/>
      <c r="DC124" s="1049"/>
      <c r="DD124" s="1049"/>
      <c r="DE124" s="1049"/>
      <c r="DF124" s="1050"/>
      <c r="DG124" s="1033">
        <v>365396</v>
      </c>
      <c r="DH124" s="1015"/>
      <c r="DI124" s="1015"/>
      <c r="DJ124" s="1015"/>
      <c r="DK124" s="1016"/>
      <c r="DL124" s="1014">
        <v>310333</v>
      </c>
      <c r="DM124" s="1015"/>
      <c r="DN124" s="1015"/>
      <c r="DO124" s="1015"/>
      <c r="DP124" s="1016"/>
      <c r="DQ124" s="1014">
        <v>254759</v>
      </c>
      <c r="DR124" s="1015"/>
      <c r="DS124" s="1015"/>
      <c r="DT124" s="1015"/>
      <c r="DU124" s="1016"/>
      <c r="DV124" s="1017">
        <v>0.8</v>
      </c>
      <c r="DW124" s="1018"/>
      <c r="DX124" s="1018"/>
      <c r="DY124" s="1018"/>
      <c r="DZ124" s="1019"/>
    </row>
    <row r="125" spans="1:130" s="233" customFormat="1" ht="26.25" customHeight="1" x14ac:dyDescent="0.15">
      <c r="A125" s="1086"/>
      <c r="B125" s="978"/>
      <c r="C125" s="951" t="s">
        <v>488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504</v>
      </c>
      <c r="AB125" s="988"/>
      <c r="AC125" s="988"/>
      <c r="AD125" s="988"/>
      <c r="AE125" s="989"/>
      <c r="AF125" s="990" t="s">
        <v>482</v>
      </c>
      <c r="AG125" s="988"/>
      <c r="AH125" s="988"/>
      <c r="AI125" s="988"/>
      <c r="AJ125" s="989"/>
      <c r="AK125" s="990" t="s">
        <v>396</v>
      </c>
      <c r="AL125" s="988"/>
      <c r="AM125" s="988"/>
      <c r="AN125" s="988"/>
      <c r="AO125" s="989"/>
      <c r="AP125" s="991" t="s">
        <v>505</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506</v>
      </c>
      <c r="CL125" s="1036"/>
      <c r="CM125" s="1036"/>
      <c r="CN125" s="1036"/>
      <c r="CO125" s="1037"/>
      <c r="CP125" s="958" t="s">
        <v>507</v>
      </c>
      <c r="CQ125" s="926"/>
      <c r="CR125" s="926"/>
      <c r="CS125" s="926"/>
      <c r="CT125" s="926"/>
      <c r="CU125" s="926"/>
      <c r="CV125" s="926"/>
      <c r="CW125" s="926"/>
      <c r="CX125" s="926"/>
      <c r="CY125" s="926"/>
      <c r="CZ125" s="926"/>
      <c r="DA125" s="926"/>
      <c r="DB125" s="926"/>
      <c r="DC125" s="926"/>
      <c r="DD125" s="926"/>
      <c r="DE125" s="926"/>
      <c r="DF125" s="927"/>
      <c r="DG125" s="959" t="s">
        <v>464</v>
      </c>
      <c r="DH125" s="960"/>
      <c r="DI125" s="960"/>
      <c r="DJ125" s="960"/>
      <c r="DK125" s="960"/>
      <c r="DL125" s="960" t="s">
        <v>508</v>
      </c>
      <c r="DM125" s="960"/>
      <c r="DN125" s="960"/>
      <c r="DO125" s="960"/>
      <c r="DP125" s="960"/>
      <c r="DQ125" s="960" t="s">
        <v>464</v>
      </c>
      <c r="DR125" s="960"/>
      <c r="DS125" s="960"/>
      <c r="DT125" s="960"/>
      <c r="DU125" s="960"/>
      <c r="DV125" s="961" t="s">
        <v>464</v>
      </c>
      <c r="DW125" s="961"/>
      <c r="DX125" s="961"/>
      <c r="DY125" s="961"/>
      <c r="DZ125" s="962"/>
    </row>
    <row r="126" spans="1:130" s="233" customFormat="1" ht="26.25" customHeight="1" thickBot="1" x14ac:dyDescent="0.2">
      <c r="A126" s="1086"/>
      <c r="B126" s="978"/>
      <c r="C126" s="951" t="s">
        <v>490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44456</v>
      </c>
      <c r="AB126" s="988"/>
      <c r="AC126" s="988"/>
      <c r="AD126" s="988"/>
      <c r="AE126" s="989"/>
      <c r="AF126" s="990">
        <v>41854</v>
      </c>
      <c r="AG126" s="988"/>
      <c r="AH126" s="988"/>
      <c r="AI126" s="988"/>
      <c r="AJ126" s="989"/>
      <c r="AK126" s="990">
        <v>38534</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509</v>
      </c>
      <c r="CQ126" s="952"/>
      <c r="CR126" s="952"/>
      <c r="CS126" s="952"/>
      <c r="CT126" s="952"/>
      <c r="CU126" s="952"/>
      <c r="CV126" s="952"/>
      <c r="CW126" s="952"/>
      <c r="CX126" s="952"/>
      <c r="CY126" s="952"/>
      <c r="CZ126" s="952"/>
      <c r="DA126" s="952"/>
      <c r="DB126" s="952"/>
      <c r="DC126" s="952"/>
      <c r="DD126" s="952"/>
      <c r="DE126" s="952"/>
      <c r="DF126" s="953"/>
      <c r="DG126" s="954">
        <v>1579898</v>
      </c>
      <c r="DH126" s="955"/>
      <c r="DI126" s="955"/>
      <c r="DJ126" s="955"/>
      <c r="DK126" s="955"/>
      <c r="DL126" s="955">
        <v>585657</v>
      </c>
      <c r="DM126" s="955"/>
      <c r="DN126" s="955"/>
      <c r="DO126" s="955"/>
      <c r="DP126" s="955"/>
      <c r="DQ126" s="955">
        <v>511449</v>
      </c>
      <c r="DR126" s="955"/>
      <c r="DS126" s="955"/>
      <c r="DT126" s="955"/>
      <c r="DU126" s="955"/>
      <c r="DV126" s="956">
        <v>1.6</v>
      </c>
      <c r="DW126" s="956"/>
      <c r="DX126" s="956"/>
      <c r="DY126" s="956"/>
      <c r="DZ126" s="957"/>
    </row>
    <row r="127" spans="1:130" s="233" customFormat="1" ht="26.25" customHeight="1" x14ac:dyDescent="0.15">
      <c r="A127" s="1087"/>
      <c r="B127" s="980"/>
      <c r="C127" s="1002" t="s">
        <v>510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511</v>
      </c>
      <c r="AB127" s="988"/>
      <c r="AC127" s="988"/>
      <c r="AD127" s="988"/>
      <c r="AE127" s="989"/>
      <c r="AF127" s="990" t="s">
        <v>396</v>
      </c>
      <c r="AG127" s="988"/>
      <c r="AH127" s="988"/>
      <c r="AI127" s="988"/>
      <c r="AJ127" s="989"/>
      <c r="AK127" s="990" t="s">
        <v>512</v>
      </c>
      <c r="AL127" s="988"/>
      <c r="AM127" s="988"/>
      <c r="AN127" s="988"/>
      <c r="AO127" s="989"/>
      <c r="AP127" s="991" t="s">
        <v>513</v>
      </c>
      <c r="AQ127" s="992"/>
      <c r="AR127" s="992"/>
      <c r="AS127" s="992"/>
      <c r="AT127" s="993"/>
      <c r="AU127" s="235"/>
      <c r="AV127" s="235"/>
      <c r="AW127" s="235"/>
      <c r="AX127" s="1060" t="s">
        <v>514</v>
      </c>
      <c r="AY127" s="1061"/>
      <c r="AZ127" s="1061"/>
      <c r="BA127" s="1061"/>
      <c r="BB127" s="1061"/>
      <c r="BC127" s="1061"/>
      <c r="BD127" s="1061"/>
      <c r="BE127" s="1062"/>
      <c r="BF127" s="1063" t="s">
        <v>515</v>
      </c>
      <c r="BG127" s="1061"/>
      <c r="BH127" s="1061"/>
      <c r="BI127" s="1061"/>
      <c r="BJ127" s="1061"/>
      <c r="BK127" s="1061"/>
      <c r="BL127" s="1062"/>
      <c r="BM127" s="1063" t="s">
        <v>516</v>
      </c>
      <c r="BN127" s="1061"/>
      <c r="BO127" s="1061"/>
      <c r="BP127" s="1061"/>
      <c r="BQ127" s="1061"/>
      <c r="BR127" s="1061"/>
      <c r="BS127" s="1062"/>
      <c r="BT127" s="1063" t="s">
        <v>517</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518</v>
      </c>
      <c r="CQ127" s="952"/>
      <c r="CR127" s="952"/>
      <c r="CS127" s="952"/>
      <c r="CT127" s="952"/>
      <c r="CU127" s="952"/>
      <c r="CV127" s="952"/>
      <c r="CW127" s="952"/>
      <c r="CX127" s="952"/>
      <c r="CY127" s="952"/>
      <c r="CZ127" s="952"/>
      <c r="DA127" s="952"/>
      <c r="DB127" s="952"/>
      <c r="DC127" s="952"/>
      <c r="DD127" s="952"/>
      <c r="DE127" s="952"/>
      <c r="DF127" s="953"/>
      <c r="DG127" s="954" t="s">
        <v>505</v>
      </c>
      <c r="DH127" s="955"/>
      <c r="DI127" s="955"/>
      <c r="DJ127" s="955"/>
      <c r="DK127" s="955"/>
      <c r="DL127" s="955" t="s">
        <v>464</v>
      </c>
      <c r="DM127" s="955"/>
      <c r="DN127" s="955"/>
      <c r="DO127" s="955"/>
      <c r="DP127" s="955"/>
      <c r="DQ127" s="955" t="s">
        <v>505</v>
      </c>
      <c r="DR127" s="955"/>
      <c r="DS127" s="955"/>
      <c r="DT127" s="955"/>
      <c r="DU127" s="955"/>
      <c r="DV127" s="956" t="s">
        <v>513</v>
      </c>
      <c r="DW127" s="956"/>
      <c r="DX127" s="956"/>
      <c r="DY127" s="956"/>
      <c r="DZ127" s="957"/>
    </row>
    <row r="128" spans="1:130" s="233" customFormat="1" ht="26.25" customHeight="1" thickBot="1" x14ac:dyDescent="0.2">
      <c r="A128" s="1070" t="s">
        <v>519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520</v>
      </c>
      <c r="X128" s="1072"/>
      <c r="Y128" s="1072"/>
      <c r="Z128" s="1073"/>
      <c r="AA128" s="1074">
        <v>1751731</v>
      </c>
      <c r="AB128" s="1075"/>
      <c r="AC128" s="1075"/>
      <c r="AD128" s="1075"/>
      <c r="AE128" s="1076"/>
      <c r="AF128" s="1077">
        <v>1475153</v>
      </c>
      <c r="AG128" s="1075"/>
      <c r="AH128" s="1075"/>
      <c r="AI128" s="1075"/>
      <c r="AJ128" s="1076"/>
      <c r="AK128" s="1077">
        <v>1290863</v>
      </c>
      <c r="AL128" s="1075"/>
      <c r="AM128" s="1075"/>
      <c r="AN128" s="1075"/>
      <c r="AO128" s="1076"/>
      <c r="AP128" s="1078"/>
      <c r="AQ128" s="1079"/>
      <c r="AR128" s="1079"/>
      <c r="AS128" s="1079"/>
      <c r="AT128" s="1080"/>
      <c r="AU128" s="235"/>
      <c r="AV128" s="235"/>
      <c r="AW128" s="235"/>
      <c r="AX128" s="925" t="s">
        <v>521</v>
      </c>
      <c r="AY128" s="926"/>
      <c r="AZ128" s="926"/>
      <c r="BA128" s="926"/>
      <c r="BB128" s="926"/>
      <c r="BC128" s="926"/>
      <c r="BD128" s="926"/>
      <c r="BE128" s="927"/>
      <c r="BF128" s="1081" t="s">
        <v>464</v>
      </c>
      <c r="BG128" s="1082"/>
      <c r="BH128" s="1082"/>
      <c r="BI128" s="1082"/>
      <c r="BJ128" s="1082"/>
      <c r="BK128" s="1082"/>
      <c r="BL128" s="1083"/>
      <c r="BM128" s="1081">
        <v>11.52</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522</v>
      </c>
      <c r="CQ128" s="755"/>
      <c r="CR128" s="755"/>
      <c r="CS128" s="755"/>
      <c r="CT128" s="755"/>
      <c r="CU128" s="755"/>
      <c r="CV128" s="755"/>
      <c r="CW128" s="755"/>
      <c r="CX128" s="755"/>
      <c r="CY128" s="755"/>
      <c r="CZ128" s="755"/>
      <c r="DA128" s="755"/>
      <c r="DB128" s="755"/>
      <c r="DC128" s="755"/>
      <c r="DD128" s="755"/>
      <c r="DE128" s="755"/>
      <c r="DF128" s="1065"/>
      <c r="DG128" s="1066" t="s">
        <v>523</v>
      </c>
      <c r="DH128" s="1067"/>
      <c r="DI128" s="1067"/>
      <c r="DJ128" s="1067"/>
      <c r="DK128" s="1067"/>
      <c r="DL128" s="1067" t="s">
        <v>464</v>
      </c>
      <c r="DM128" s="1067"/>
      <c r="DN128" s="1067"/>
      <c r="DO128" s="1067"/>
      <c r="DP128" s="1067"/>
      <c r="DQ128" s="1067" t="s">
        <v>464</v>
      </c>
      <c r="DR128" s="1067"/>
      <c r="DS128" s="1067"/>
      <c r="DT128" s="1067"/>
      <c r="DU128" s="1067"/>
      <c r="DV128" s="1068" t="s">
        <v>464</v>
      </c>
      <c r="DW128" s="1068"/>
      <c r="DX128" s="1068"/>
      <c r="DY128" s="1068"/>
      <c r="DZ128" s="1069"/>
    </row>
    <row r="129" spans="1:131" s="233"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524</v>
      </c>
      <c r="X129" s="1100"/>
      <c r="Y129" s="1100"/>
      <c r="Z129" s="1101"/>
      <c r="AA129" s="987">
        <v>35293164</v>
      </c>
      <c r="AB129" s="988"/>
      <c r="AC129" s="988"/>
      <c r="AD129" s="988"/>
      <c r="AE129" s="989"/>
      <c r="AF129" s="990">
        <v>36173659</v>
      </c>
      <c r="AG129" s="988"/>
      <c r="AH129" s="988"/>
      <c r="AI129" s="988"/>
      <c r="AJ129" s="989"/>
      <c r="AK129" s="990">
        <v>37885957</v>
      </c>
      <c r="AL129" s="988"/>
      <c r="AM129" s="988"/>
      <c r="AN129" s="988"/>
      <c r="AO129" s="989"/>
      <c r="AP129" s="1102"/>
      <c r="AQ129" s="1103"/>
      <c r="AR129" s="1103"/>
      <c r="AS129" s="1103"/>
      <c r="AT129" s="1104"/>
      <c r="AU129" s="236"/>
      <c r="AV129" s="236"/>
      <c r="AW129" s="236"/>
      <c r="AX129" s="1094" t="s">
        <v>525</v>
      </c>
      <c r="AY129" s="952"/>
      <c r="AZ129" s="952"/>
      <c r="BA129" s="952"/>
      <c r="BB129" s="952"/>
      <c r="BC129" s="952"/>
      <c r="BD129" s="952"/>
      <c r="BE129" s="953"/>
      <c r="BF129" s="1095" t="s">
        <v>513</v>
      </c>
      <c r="BG129" s="1096"/>
      <c r="BH129" s="1096"/>
      <c r="BI129" s="1096"/>
      <c r="BJ129" s="1096"/>
      <c r="BK129" s="1096"/>
      <c r="BL129" s="1097"/>
      <c r="BM129" s="1095">
        <v>16.52</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526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527</v>
      </c>
      <c r="X130" s="1100"/>
      <c r="Y130" s="1100"/>
      <c r="Z130" s="1101"/>
      <c r="AA130" s="987">
        <v>5066824</v>
      </c>
      <c r="AB130" s="988"/>
      <c r="AC130" s="988"/>
      <c r="AD130" s="988"/>
      <c r="AE130" s="989"/>
      <c r="AF130" s="990">
        <v>5056869</v>
      </c>
      <c r="AG130" s="988"/>
      <c r="AH130" s="988"/>
      <c r="AI130" s="988"/>
      <c r="AJ130" s="989"/>
      <c r="AK130" s="990">
        <v>5138126</v>
      </c>
      <c r="AL130" s="988"/>
      <c r="AM130" s="988"/>
      <c r="AN130" s="988"/>
      <c r="AO130" s="989"/>
      <c r="AP130" s="1102"/>
      <c r="AQ130" s="1103"/>
      <c r="AR130" s="1103"/>
      <c r="AS130" s="1103"/>
      <c r="AT130" s="1104"/>
      <c r="AU130" s="236"/>
      <c r="AV130" s="236"/>
      <c r="AW130" s="236"/>
      <c r="AX130" s="1094" t="s">
        <v>528</v>
      </c>
      <c r="AY130" s="952"/>
      <c r="AZ130" s="952"/>
      <c r="BA130" s="952"/>
      <c r="BB130" s="952"/>
      <c r="BC130" s="952"/>
      <c r="BD130" s="952"/>
      <c r="BE130" s="953"/>
      <c r="BF130" s="1130">
        <v>1.7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529</v>
      </c>
      <c r="X131" s="1137"/>
      <c r="Y131" s="1137"/>
      <c r="Z131" s="1138"/>
      <c r="AA131" s="1033">
        <v>30226340</v>
      </c>
      <c r="AB131" s="1015"/>
      <c r="AC131" s="1015"/>
      <c r="AD131" s="1015"/>
      <c r="AE131" s="1016"/>
      <c r="AF131" s="1014">
        <v>31116790</v>
      </c>
      <c r="AG131" s="1015"/>
      <c r="AH131" s="1015"/>
      <c r="AI131" s="1015"/>
      <c r="AJ131" s="1016"/>
      <c r="AK131" s="1014">
        <v>32747831</v>
      </c>
      <c r="AL131" s="1015"/>
      <c r="AM131" s="1015"/>
      <c r="AN131" s="1015"/>
      <c r="AO131" s="1016"/>
      <c r="AP131" s="1139"/>
      <c r="AQ131" s="1140"/>
      <c r="AR131" s="1140"/>
      <c r="AS131" s="1140"/>
      <c r="AT131" s="1141"/>
      <c r="AU131" s="236"/>
      <c r="AV131" s="236"/>
      <c r="AW131" s="236"/>
      <c r="AX131" s="1112" t="s">
        <v>530</v>
      </c>
      <c r="AY131" s="755"/>
      <c r="AZ131" s="755"/>
      <c r="BA131" s="755"/>
      <c r="BB131" s="755"/>
      <c r="BC131" s="755"/>
      <c r="BD131" s="755"/>
      <c r="BE131" s="1065"/>
      <c r="BF131" s="1113">
        <v>25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531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532</v>
      </c>
      <c r="W132" s="1123"/>
      <c r="X132" s="1123"/>
      <c r="Y132" s="1123"/>
      <c r="Z132" s="1124"/>
      <c r="AA132" s="1125">
        <v>1.549698045</v>
      </c>
      <c r="AB132" s="1126"/>
      <c r="AC132" s="1126"/>
      <c r="AD132" s="1126"/>
      <c r="AE132" s="1127"/>
      <c r="AF132" s="1128">
        <v>1.977790768</v>
      </c>
      <c r="AG132" s="1126"/>
      <c r="AH132" s="1126"/>
      <c r="AI132" s="1126"/>
      <c r="AJ132" s="1127"/>
      <c r="AK132" s="1128">
        <v>1.7291557420000001</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533</v>
      </c>
      <c r="W133" s="1106"/>
      <c r="X133" s="1106"/>
      <c r="Y133" s="1106"/>
      <c r="Z133" s="1107"/>
      <c r="AA133" s="1108">
        <v>0.9</v>
      </c>
      <c r="AB133" s="1109"/>
      <c r="AC133" s="1109"/>
      <c r="AD133" s="1109"/>
      <c r="AE133" s="1110"/>
      <c r="AF133" s="1108">
        <v>1.3</v>
      </c>
      <c r="AG133" s="1109"/>
      <c r="AH133" s="1109"/>
      <c r="AI133" s="1109"/>
      <c r="AJ133" s="1110"/>
      <c r="AK133" s="1108">
        <v>1.7</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srT8YWww0cQNsIeWq0gQsomFzXK4J6iP95bsRSUIc65cSyio7YfJkimR3y1npLDInwFNX14kujpBY1piHkCXQ==" saltValue="hFmOweEsonnAPpmCgWU9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534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gFvrrW8OQvAj51cNHeazIPSIdkNkf4kdOTh+Qs5jclfhS1mVnowIJ4QqsnuDUPeW5tqggTaBohvxu9ug+0dQ==" saltValue="EO5xDt3DqQT60BXcGbA4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535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537</v>
      </c>
      <c r="AP7" s="275"/>
      <c r="AQ7" s="276" t="s">
        <v>538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539</v>
      </c>
      <c r="AQ8" s="282" t="s">
        <v>540</v>
      </c>
      <c r="AR8" s="283" t="s">
        <v>541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542</v>
      </c>
      <c r="AL9" s="1146"/>
      <c r="AM9" s="1146"/>
      <c r="AN9" s="1147"/>
      <c r="AO9" s="284">
        <v>10388396</v>
      </c>
      <c r="AP9" s="284">
        <v>64971</v>
      </c>
      <c r="AQ9" s="285">
        <v>68851</v>
      </c>
      <c r="AR9" s="286">
        <v>-5.6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543</v>
      </c>
      <c r="AL10" s="1146"/>
      <c r="AM10" s="1146"/>
      <c r="AN10" s="1147"/>
      <c r="AO10" s="287">
        <v>1212123</v>
      </c>
      <c r="AP10" s="287">
        <v>7581</v>
      </c>
      <c r="AQ10" s="288">
        <v>2699</v>
      </c>
      <c r="AR10" s="289">
        <v>180.9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544</v>
      </c>
      <c r="AL11" s="1146"/>
      <c r="AM11" s="1146"/>
      <c r="AN11" s="1147"/>
      <c r="AO11" s="287" t="s">
        <v>545</v>
      </c>
      <c r="AP11" s="287" t="s">
        <v>545</v>
      </c>
      <c r="AQ11" s="288">
        <v>448</v>
      </c>
      <c r="AR11" s="289" t="s">
        <v>545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546</v>
      </c>
      <c r="AL12" s="1146"/>
      <c r="AM12" s="1146"/>
      <c r="AN12" s="1147"/>
      <c r="AO12" s="287" t="s">
        <v>545</v>
      </c>
      <c r="AP12" s="287" t="s">
        <v>545</v>
      </c>
      <c r="AQ12" s="288">
        <v>16</v>
      </c>
      <c r="AR12" s="289" t="s">
        <v>545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547</v>
      </c>
      <c r="AL13" s="1146"/>
      <c r="AM13" s="1146"/>
      <c r="AN13" s="1147"/>
      <c r="AO13" s="287">
        <v>247600</v>
      </c>
      <c r="AP13" s="287">
        <v>1549</v>
      </c>
      <c r="AQ13" s="288">
        <v>2047</v>
      </c>
      <c r="AR13" s="289">
        <v>-24.3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548</v>
      </c>
      <c r="AL14" s="1146"/>
      <c r="AM14" s="1146"/>
      <c r="AN14" s="1147"/>
      <c r="AO14" s="287">
        <v>316657</v>
      </c>
      <c r="AP14" s="287">
        <v>1980</v>
      </c>
      <c r="AQ14" s="288">
        <v>1619</v>
      </c>
      <c r="AR14" s="289">
        <v>22.3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549</v>
      </c>
      <c r="AL15" s="1149"/>
      <c r="AM15" s="1149"/>
      <c r="AN15" s="1150"/>
      <c r="AO15" s="287">
        <v>-335381</v>
      </c>
      <c r="AP15" s="287">
        <v>-2098</v>
      </c>
      <c r="AQ15" s="288">
        <v>-4243</v>
      </c>
      <c r="AR15" s="289">
        <v>-50.6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11829395</v>
      </c>
      <c r="AP16" s="287">
        <v>73983</v>
      </c>
      <c r="AQ16" s="288">
        <v>71437</v>
      </c>
      <c r="AR16" s="289">
        <v>3.6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550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551</v>
      </c>
      <c r="AP20" s="296" t="s">
        <v>552</v>
      </c>
      <c r="AQ20" s="297" t="s">
        <v>553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554</v>
      </c>
      <c r="AL21" s="1152"/>
      <c r="AM21" s="1152"/>
      <c r="AN21" s="1153"/>
      <c r="AO21" s="300">
        <v>7.15</v>
      </c>
      <c r="AP21" s="301">
        <v>6.93</v>
      </c>
      <c r="AQ21" s="302">
        <v>0.22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555</v>
      </c>
      <c r="AL22" s="1152"/>
      <c r="AM22" s="1152"/>
      <c r="AN22" s="1153"/>
      <c r="AO22" s="305">
        <v>100.7</v>
      </c>
      <c r="AP22" s="306">
        <v>99.1</v>
      </c>
      <c r="AQ22" s="307">
        <v>1.6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556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557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537</v>
      </c>
      <c r="AP30" s="275"/>
      <c r="AQ30" s="276" t="s">
        <v>538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539</v>
      </c>
      <c r="AQ31" s="282" t="s">
        <v>540</v>
      </c>
      <c r="AR31" s="283" t="s">
        <v>541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559</v>
      </c>
      <c r="AL32" s="1160"/>
      <c r="AM32" s="1160"/>
      <c r="AN32" s="1161"/>
      <c r="AO32" s="315">
        <v>5653752</v>
      </c>
      <c r="AP32" s="315">
        <v>35359</v>
      </c>
      <c r="AQ32" s="316">
        <v>36212</v>
      </c>
      <c r="AR32" s="317">
        <v>-2.4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560</v>
      </c>
      <c r="AL33" s="1160"/>
      <c r="AM33" s="1160"/>
      <c r="AN33" s="1161"/>
      <c r="AO33" s="315" t="s">
        <v>545</v>
      </c>
      <c r="AP33" s="315" t="s">
        <v>545</v>
      </c>
      <c r="AQ33" s="316" t="s">
        <v>545</v>
      </c>
      <c r="AR33" s="317" t="s">
        <v>545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561</v>
      </c>
      <c r="AL34" s="1160"/>
      <c r="AM34" s="1160"/>
      <c r="AN34" s="1161"/>
      <c r="AO34" s="315" t="s">
        <v>545</v>
      </c>
      <c r="AP34" s="315" t="s">
        <v>545</v>
      </c>
      <c r="AQ34" s="316" t="s">
        <v>545</v>
      </c>
      <c r="AR34" s="317" t="s">
        <v>545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562</v>
      </c>
      <c r="AL35" s="1160"/>
      <c r="AM35" s="1160"/>
      <c r="AN35" s="1161"/>
      <c r="AO35" s="315">
        <v>1022513</v>
      </c>
      <c r="AP35" s="315">
        <v>6395</v>
      </c>
      <c r="AQ35" s="316">
        <v>9512</v>
      </c>
      <c r="AR35" s="317">
        <v>-32.799999999999997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563</v>
      </c>
      <c r="AL36" s="1160"/>
      <c r="AM36" s="1160"/>
      <c r="AN36" s="1161"/>
      <c r="AO36" s="315">
        <v>105715</v>
      </c>
      <c r="AP36" s="315">
        <v>661</v>
      </c>
      <c r="AQ36" s="316">
        <v>644</v>
      </c>
      <c r="AR36" s="317">
        <v>2.6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564</v>
      </c>
      <c r="AL37" s="1160"/>
      <c r="AM37" s="1160"/>
      <c r="AN37" s="1161"/>
      <c r="AO37" s="315">
        <v>213270</v>
      </c>
      <c r="AP37" s="315">
        <v>1334</v>
      </c>
      <c r="AQ37" s="316">
        <v>587</v>
      </c>
      <c r="AR37" s="317">
        <v>127.3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565</v>
      </c>
      <c r="AL38" s="1163"/>
      <c r="AM38" s="1163"/>
      <c r="AN38" s="1164"/>
      <c r="AO38" s="318" t="s">
        <v>545</v>
      </c>
      <c r="AP38" s="318" t="s">
        <v>545</v>
      </c>
      <c r="AQ38" s="319">
        <v>0</v>
      </c>
      <c r="AR38" s="307" t="s">
        <v>545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566</v>
      </c>
      <c r="AL39" s="1163"/>
      <c r="AM39" s="1163"/>
      <c r="AN39" s="1164"/>
      <c r="AO39" s="315">
        <v>-1290863</v>
      </c>
      <c r="AP39" s="315">
        <v>-8073</v>
      </c>
      <c r="AQ39" s="316">
        <v>-5655</v>
      </c>
      <c r="AR39" s="317">
        <v>42.8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567</v>
      </c>
      <c r="AL40" s="1160"/>
      <c r="AM40" s="1160"/>
      <c r="AN40" s="1161"/>
      <c r="AO40" s="315">
        <v>-5138126</v>
      </c>
      <c r="AP40" s="315">
        <v>-32135</v>
      </c>
      <c r="AQ40" s="316">
        <v>-33547</v>
      </c>
      <c r="AR40" s="317">
        <v>-4.2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301</v>
      </c>
      <c r="AL41" s="1166"/>
      <c r="AM41" s="1166"/>
      <c r="AN41" s="1167"/>
      <c r="AO41" s="315">
        <v>566261</v>
      </c>
      <c r="AP41" s="315">
        <v>3541</v>
      </c>
      <c r="AQ41" s="316">
        <v>7752</v>
      </c>
      <c r="AR41" s="317">
        <v>-54.3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569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570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537</v>
      </c>
      <c r="AN49" s="1156" t="s">
        <v>571</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572</v>
      </c>
      <c r="AO50" s="332" t="s">
        <v>573</v>
      </c>
      <c r="AP50" s="333" t="s">
        <v>574</v>
      </c>
      <c r="AQ50" s="334" t="s">
        <v>575</v>
      </c>
      <c r="AR50" s="335" t="s">
        <v>576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577</v>
      </c>
      <c r="AL51" s="328"/>
      <c r="AM51" s="336">
        <v>6404299</v>
      </c>
      <c r="AN51" s="337">
        <v>39551</v>
      </c>
      <c r="AO51" s="338">
        <v>-37.200000000000003</v>
      </c>
      <c r="AP51" s="339">
        <v>51875</v>
      </c>
      <c r="AQ51" s="340">
        <v>-1.4</v>
      </c>
      <c r="AR51" s="341">
        <v>-35.799999999999997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578</v>
      </c>
      <c r="AM52" s="344">
        <v>4892364</v>
      </c>
      <c r="AN52" s="345">
        <v>30214</v>
      </c>
      <c r="AO52" s="346">
        <v>-31.3</v>
      </c>
      <c r="AP52" s="347">
        <v>29372</v>
      </c>
      <c r="AQ52" s="348">
        <v>-5.7</v>
      </c>
      <c r="AR52" s="349">
        <v>-25.6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579</v>
      </c>
      <c r="AL53" s="328"/>
      <c r="AM53" s="336">
        <v>8937665</v>
      </c>
      <c r="AN53" s="337">
        <v>55328</v>
      </c>
      <c r="AO53" s="338">
        <v>39.9</v>
      </c>
      <c r="AP53" s="339">
        <v>48064</v>
      </c>
      <c r="AQ53" s="340">
        <v>-7.3</v>
      </c>
      <c r="AR53" s="341">
        <v>47.2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578</v>
      </c>
      <c r="AM54" s="344">
        <v>7660207</v>
      </c>
      <c r="AN54" s="345">
        <v>47420</v>
      </c>
      <c r="AO54" s="346">
        <v>56.9</v>
      </c>
      <c r="AP54" s="347">
        <v>30373</v>
      </c>
      <c r="AQ54" s="348">
        <v>3.4</v>
      </c>
      <c r="AR54" s="349">
        <v>53.5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580</v>
      </c>
      <c r="AL55" s="328"/>
      <c r="AM55" s="336">
        <v>14065313</v>
      </c>
      <c r="AN55" s="337">
        <v>87194</v>
      </c>
      <c r="AO55" s="338">
        <v>57.6</v>
      </c>
      <c r="AP55" s="339">
        <v>56662</v>
      </c>
      <c r="AQ55" s="340">
        <v>17.899999999999999</v>
      </c>
      <c r="AR55" s="341">
        <v>39.700000000000003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578</v>
      </c>
      <c r="AM56" s="344">
        <v>12053308</v>
      </c>
      <c r="AN56" s="345">
        <v>74721</v>
      </c>
      <c r="AO56" s="346">
        <v>57.6</v>
      </c>
      <c r="AP56" s="347">
        <v>34709</v>
      </c>
      <c r="AQ56" s="348">
        <v>14.3</v>
      </c>
      <c r="AR56" s="349">
        <v>43.3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581</v>
      </c>
      <c r="AL57" s="328"/>
      <c r="AM57" s="336">
        <v>6981185</v>
      </c>
      <c r="AN57" s="337">
        <v>43417</v>
      </c>
      <c r="AO57" s="338">
        <v>-50.2</v>
      </c>
      <c r="AP57" s="339">
        <v>60285</v>
      </c>
      <c r="AQ57" s="340">
        <v>6.4</v>
      </c>
      <c r="AR57" s="341">
        <v>-56.6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578</v>
      </c>
      <c r="AM58" s="344">
        <v>5186618</v>
      </c>
      <c r="AN58" s="345">
        <v>32256</v>
      </c>
      <c r="AO58" s="346">
        <v>-56.8</v>
      </c>
      <c r="AP58" s="347">
        <v>36445</v>
      </c>
      <c r="AQ58" s="348">
        <v>5</v>
      </c>
      <c r="AR58" s="349">
        <v>-61.8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582</v>
      </c>
      <c r="AL59" s="328"/>
      <c r="AM59" s="336">
        <v>6431597</v>
      </c>
      <c r="AN59" s="337">
        <v>40224</v>
      </c>
      <c r="AO59" s="338">
        <v>-7.4</v>
      </c>
      <c r="AP59" s="339">
        <v>52714</v>
      </c>
      <c r="AQ59" s="340">
        <v>-12.6</v>
      </c>
      <c r="AR59" s="341">
        <v>5.2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578</v>
      </c>
      <c r="AM60" s="344">
        <v>3939100</v>
      </c>
      <c r="AN60" s="345">
        <v>24636</v>
      </c>
      <c r="AO60" s="346">
        <v>-23.6</v>
      </c>
      <c r="AP60" s="347">
        <v>29032</v>
      </c>
      <c r="AQ60" s="348">
        <v>-20.3</v>
      </c>
      <c r="AR60" s="349">
        <v>-3.3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583</v>
      </c>
      <c r="AL61" s="350"/>
      <c r="AM61" s="351">
        <v>8564012</v>
      </c>
      <c r="AN61" s="352">
        <v>53143</v>
      </c>
      <c r="AO61" s="353">
        <v>0.5</v>
      </c>
      <c r="AP61" s="354">
        <v>53920</v>
      </c>
      <c r="AQ61" s="355">
        <v>0.6</v>
      </c>
      <c r="AR61" s="341">
        <v>-0.1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578</v>
      </c>
      <c r="AM62" s="344">
        <v>6746319</v>
      </c>
      <c r="AN62" s="345">
        <v>41849</v>
      </c>
      <c r="AO62" s="346">
        <v>0.6</v>
      </c>
      <c r="AP62" s="347">
        <v>31986</v>
      </c>
      <c r="AQ62" s="348">
        <v>-0.7</v>
      </c>
      <c r="AR62" s="349">
        <v>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i6r82iR2rHcHRMDxTFdA8G4pLvwna7pWS7Xdc6/5aGwQQH9asDCc3Z5eDltiVzWIsKX+ajNY8y6MrS71XnhdQ==" saltValue="rqI8NWxNJ0ES97s4eA/b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585</v>
      </c>
    </row>
    <row r="121" spans="125:125" ht="13.5" hidden="1" customHeight="1" x14ac:dyDescent="0.15">
      <c r="DU121" s="262"/>
    </row>
  </sheetData>
  <sheetProtection algorithmName="SHA-512" hashValue="IWVWXRpKtFRwFF28XIxrQgr/0nBUOXCrm+xij2JLBGF883Uw+rOFN+QSh8RDnxMy1AfrmCjaKeeSqQDbHbVk0w==" saltValue="FL/ictqtivacZqgyqzgV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586</v>
      </c>
    </row>
  </sheetData>
  <sheetProtection password="C5BB"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587</v>
      </c>
      <c r="G46" s="8" t="s">
        <v>588</v>
      </c>
      <c r="H46" s="8" t="s">
        <v>589</v>
      </c>
      <c r="I46" s="8" t="s">
        <v>590</v>
      </c>
      <c r="J46" s="9" t="s">
        <v>591</v>
      </c>
    </row>
    <row r="47" spans="2:10" ht="57.75" customHeight="1" x14ac:dyDescent="0.15">
      <c r="B47" s="10"/>
      <c r="C47" s="1168" t="s">
        <v>3</v>
      </c>
      <c r="D47" s="1168"/>
      <c r="E47" s="1169"/>
      <c r="F47" s="11">
        <v>14.04</v>
      </c>
      <c r="G47" s="12">
        <v>15.73</v>
      </c>
      <c r="H47" s="12">
        <v>15.16</v>
      </c>
      <c r="I47" s="12">
        <v>15.6</v>
      </c>
      <c r="J47" s="13">
        <v>17.559999999999999</v>
      </c>
    </row>
    <row r="48" spans="2:10" ht="57.75" customHeight="1" x14ac:dyDescent="0.15">
      <c r="B48" s="14"/>
      <c r="C48" s="1170" t="s">
        <v>4</v>
      </c>
      <c r="D48" s="1170"/>
      <c r="E48" s="1171"/>
      <c r="F48" s="15">
        <v>5.88</v>
      </c>
      <c r="G48" s="16">
        <v>7.02</v>
      </c>
      <c r="H48" s="16">
        <v>7.98</v>
      </c>
      <c r="I48" s="16">
        <v>6.14</v>
      </c>
      <c r="J48" s="17">
        <v>12.55</v>
      </c>
    </row>
    <row r="49" spans="2:10" ht="57.75" customHeight="1" thickBot="1" x14ac:dyDescent="0.2">
      <c r="B49" s="18"/>
      <c r="C49" s="1172" t="s">
        <v>5</v>
      </c>
      <c r="D49" s="1172"/>
      <c r="E49" s="1173"/>
      <c r="F49" s="19">
        <v>1.29</v>
      </c>
      <c r="G49" s="20">
        <v>2.87</v>
      </c>
      <c r="H49" s="20">
        <v>0.43</v>
      </c>
      <c r="I49" s="20" t="s">
        <v>592</v>
      </c>
      <c r="J49" s="21">
        <v>9.34</v>
      </c>
    </row>
    <row r="50" spans="2:10" x14ac:dyDescent="0.15"/>
  </sheetData>
  <sheetProtection algorithmName="SHA-512" hashValue="E37THpfHBaoZbvr4QFjnS0ZZUg+fb51ebwsO1IoDrvcXPJ3INBpu/Meq9/ZC2lSB8vkMLY11xnRlOqEy1F5N2Q==" saltValue="PRe2dZSoaG6RglAGqJqm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587</v>
      </c>
      <c r="G33" s="29" t="s">
        <v>588</v>
      </c>
      <c r="H33" s="29" t="s">
        <v>589</v>
      </c>
      <c r="I33" s="29" t="s">
        <v>590</v>
      </c>
      <c r="J33" s="30" t="s">
        <v>591</v>
      </c>
      <c r="K33" s="22"/>
      <c r="L33" s="22"/>
      <c r="M33" s="22"/>
      <c r="N33" s="22"/>
      <c r="O33" s="22"/>
      <c r="P33" s="22"/>
    </row>
    <row r="34" spans="1:16" ht="39" customHeight="1" x14ac:dyDescent="0.15">
      <c r="A34" s="22"/>
      <c r="B34" s="31"/>
      <c r="C34" s="1180" t="s">
        <v>593</v>
      </c>
      <c r="D34" s="1180"/>
      <c r="E34" s="1181"/>
      <c r="F34" s="32">
        <v>77.680000000000007</v>
      </c>
      <c r="G34" s="33">
        <v>78.17</v>
      </c>
      <c r="H34" s="33">
        <v>77.03</v>
      </c>
      <c r="I34" s="33">
        <v>77.010000000000005</v>
      </c>
      <c r="J34" s="34">
        <v>77.989999999999995</v>
      </c>
      <c r="K34" s="22"/>
      <c r="L34" s="22"/>
      <c r="M34" s="22"/>
      <c r="N34" s="22"/>
      <c r="O34" s="22"/>
      <c r="P34" s="22"/>
    </row>
    <row r="35" spans="1:16" ht="39" customHeight="1" x14ac:dyDescent="0.15">
      <c r="A35" s="22"/>
      <c r="B35" s="35"/>
      <c r="C35" s="1174" t="s">
        <v>594</v>
      </c>
      <c r="D35" s="1175"/>
      <c r="E35" s="1176"/>
      <c r="F35" s="36">
        <v>5.87</v>
      </c>
      <c r="G35" s="37">
        <v>7.01</v>
      </c>
      <c r="H35" s="37">
        <v>7.97</v>
      </c>
      <c r="I35" s="37">
        <v>6.13</v>
      </c>
      <c r="J35" s="38">
        <v>12.54</v>
      </c>
      <c r="K35" s="22"/>
      <c r="L35" s="22"/>
      <c r="M35" s="22"/>
      <c r="N35" s="22"/>
      <c r="O35" s="22"/>
      <c r="P35" s="22"/>
    </row>
    <row r="36" spans="1:16" ht="39" customHeight="1" x14ac:dyDescent="0.15">
      <c r="A36" s="22"/>
      <c r="B36" s="35"/>
      <c r="C36" s="1174" t="s">
        <v>595</v>
      </c>
      <c r="D36" s="1175"/>
      <c r="E36" s="1176"/>
      <c r="F36" s="36">
        <v>8.83</v>
      </c>
      <c r="G36" s="37">
        <v>8.08</v>
      </c>
      <c r="H36" s="37">
        <v>6.89</v>
      </c>
      <c r="I36" s="37">
        <v>6.33</v>
      </c>
      <c r="J36" s="38">
        <v>5.7</v>
      </c>
      <c r="K36" s="22"/>
      <c r="L36" s="22"/>
      <c r="M36" s="22"/>
      <c r="N36" s="22"/>
      <c r="O36" s="22"/>
      <c r="P36" s="22"/>
    </row>
    <row r="37" spans="1:16" ht="39" customHeight="1" x14ac:dyDescent="0.15">
      <c r="A37" s="22"/>
      <c r="B37" s="35"/>
      <c r="C37" s="1174" t="s">
        <v>596</v>
      </c>
      <c r="D37" s="1175"/>
      <c r="E37" s="1176"/>
      <c r="F37" s="36">
        <v>6.09</v>
      </c>
      <c r="G37" s="37">
        <v>5.88</v>
      </c>
      <c r="H37" s="37">
        <v>5.68</v>
      </c>
      <c r="I37" s="37">
        <v>5.72</v>
      </c>
      <c r="J37" s="38">
        <v>5.61</v>
      </c>
      <c r="K37" s="22"/>
      <c r="L37" s="22"/>
      <c r="M37" s="22"/>
      <c r="N37" s="22"/>
      <c r="O37" s="22"/>
      <c r="P37" s="22"/>
    </row>
    <row r="38" spans="1:16" ht="39" customHeight="1" x14ac:dyDescent="0.15">
      <c r="A38" s="22"/>
      <c r="B38" s="35"/>
      <c r="C38" s="1174" t="s">
        <v>597</v>
      </c>
      <c r="D38" s="1175"/>
      <c r="E38" s="1176"/>
      <c r="F38" s="36">
        <v>4.91</v>
      </c>
      <c r="G38" s="37">
        <v>4.7</v>
      </c>
      <c r="H38" s="37">
        <v>4.96</v>
      </c>
      <c r="I38" s="37">
        <v>5.2</v>
      </c>
      <c r="J38" s="38">
        <v>5.25</v>
      </c>
      <c r="K38" s="22"/>
      <c r="L38" s="22"/>
      <c r="M38" s="22"/>
      <c r="N38" s="22"/>
      <c r="O38" s="22"/>
      <c r="P38" s="22"/>
    </row>
    <row r="39" spans="1:16" ht="39" customHeight="1" x14ac:dyDescent="0.15">
      <c r="A39" s="22"/>
      <c r="B39" s="35"/>
      <c r="C39" s="1174" t="s">
        <v>598</v>
      </c>
      <c r="D39" s="1175"/>
      <c r="E39" s="1176"/>
      <c r="F39" s="36">
        <v>3.5</v>
      </c>
      <c r="G39" s="37">
        <v>3.39</v>
      </c>
      <c r="H39" s="37">
        <v>3.39</v>
      </c>
      <c r="I39" s="37">
        <v>3.23</v>
      </c>
      <c r="J39" s="38">
        <v>2.93</v>
      </c>
      <c r="K39" s="22"/>
      <c r="L39" s="22"/>
      <c r="M39" s="22"/>
      <c r="N39" s="22"/>
      <c r="O39" s="22"/>
      <c r="P39" s="22"/>
    </row>
    <row r="40" spans="1:16" ht="39" customHeight="1" x14ac:dyDescent="0.15">
      <c r="A40" s="22"/>
      <c r="B40" s="35"/>
      <c r="C40" s="1174" t="s">
        <v>599</v>
      </c>
      <c r="D40" s="1175"/>
      <c r="E40" s="1176"/>
      <c r="F40" s="36">
        <v>0</v>
      </c>
      <c r="G40" s="37">
        <v>0</v>
      </c>
      <c r="H40" s="37">
        <v>0.31</v>
      </c>
      <c r="I40" s="37">
        <v>0.89</v>
      </c>
      <c r="J40" s="38">
        <v>0.84</v>
      </c>
      <c r="K40" s="22"/>
      <c r="L40" s="22"/>
      <c r="M40" s="22"/>
      <c r="N40" s="22"/>
      <c r="O40" s="22"/>
      <c r="P40" s="22"/>
    </row>
    <row r="41" spans="1:16" ht="39" customHeight="1" x14ac:dyDescent="0.15">
      <c r="A41" s="22"/>
      <c r="B41" s="35"/>
      <c r="C41" s="1174" t="s">
        <v>600</v>
      </c>
      <c r="D41" s="1175"/>
      <c r="E41" s="1176"/>
      <c r="F41" s="36">
        <v>0.17</v>
      </c>
      <c r="G41" s="37">
        <v>0.16</v>
      </c>
      <c r="H41" s="37">
        <v>0.15</v>
      </c>
      <c r="I41" s="37">
        <v>0.18</v>
      </c>
      <c r="J41" s="38">
        <v>0.17</v>
      </c>
      <c r="K41" s="22"/>
      <c r="L41" s="22"/>
      <c r="M41" s="22"/>
      <c r="N41" s="22"/>
      <c r="O41" s="22"/>
      <c r="P41" s="22"/>
    </row>
    <row r="42" spans="1:16" ht="39" customHeight="1" x14ac:dyDescent="0.15">
      <c r="A42" s="22"/>
      <c r="B42" s="39"/>
      <c r="C42" s="1174" t="s">
        <v>601</v>
      </c>
      <c r="D42" s="1175"/>
      <c r="E42" s="1176"/>
      <c r="F42" s="36" t="s">
        <v>545</v>
      </c>
      <c r="G42" s="37" t="s">
        <v>545</v>
      </c>
      <c r="H42" s="37" t="s">
        <v>545</v>
      </c>
      <c r="I42" s="37" t="s">
        <v>545</v>
      </c>
      <c r="J42" s="38" t="s">
        <v>545</v>
      </c>
      <c r="K42" s="22"/>
      <c r="L42" s="22"/>
      <c r="M42" s="22"/>
      <c r="N42" s="22"/>
      <c r="O42" s="22"/>
      <c r="P42" s="22"/>
    </row>
    <row r="43" spans="1:16" ht="39" customHeight="1" thickBot="1" x14ac:dyDescent="0.2">
      <c r="A43" s="22"/>
      <c r="B43" s="40"/>
      <c r="C43" s="1177" t="s">
        <v>602</v>
      </c>
      <c r="D43" s="1178"/>
      <c r="E43" s="1179"/>
      <c r="F43" s="41">
        <v>0.05</v>
      </c>
      <c r="G43" s="42">
        <v>0.06</v>
      </c>
      <c r="H43" s="42">
        <v>0.14000000000000001</v>
      </c>
      <c r="I43" s="42">
        <v>0.09</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wHAFlsLmoklbWi5DoosCrnqpaTbUkfKHIll0IUL/6dq5xo0buaiG5nD324T/rWzPiPpEMKUtlVL7iC+uLPGFA==" saltValue="fnXrvZrklU8D94jVaHF7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5211</v>
      </c>
      <c r="L45" s="60">
        <v>5289</v>
      </c>
      <c r="M45" s="60">
        <v>5493</v>
      </c>
      <c r="N45" s="60">
        <v>5586</v>
      </c>
      <c r="O45" s="61">
        <v>5654</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545</v>
      </c>
      <c r="L46" s="64" t="s">
        <v>545</v>
      </c>
      <c r="M46" s="64" t="s">
        <v>545</v>
      </c>
      <c r="N46" s="64" t="s">
        <v>545</v>
      </c>
      <c r="O46" s="65" t="s">
        <v>545</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545</v>
      </c>
      <c r="L47" s="64" t="s">
        <v>545</v>
      </c>
      <c r="M47" s="64" t="s">
        <v>545</v>
      </c>
      <c r="N47" s="64" t="s">
        <v>545</v>
      </c>
      <c r="O47" s="65" t="s">
        <v>545</v>
      </c>
      <c r="P47" s="48"/>
      <c r="Q47" s="48"/>
      <c r="R47" s="48"/>
      <c r="S47" s="48"/>
      <c r="T47" s="48"/>
      <c r="U47" s="48"/>
    </row>
    <row r="48" spans="1:21" ht="30.75" customHeight="1" x14ac:dyDescent="0.15">
      <c r="A48" s="48"/>
      <c r="B48" s="1184"/>
      <c r="C48" s="1185"/>
      <c r="D48" s="62"/>
      <c r="E48" s="1190" t="s">
        <v>15</v>
      </c>
      <c r="F48" s="1190"/>
      <c r="G48" s="1190"/>
      <c r="H48" s="1190"/>
      <c r="I48" s="1190"/>
      <c r="J48" s="1191"/>
      <c r="K48" s="63">
        <v>1455</v>
      </c>
      <c r="L48" s="64">
        <v>1420</v>
      </c>
      <c r="M48" s="64">
        <v>1482</v>
      </c>
      <c r="N48" s="64">
        <v>1248</v>
      </c>
      <c r="O48" s="65">
        <v>1023</v>
      </c>
      <c r="P48" s="48"/>
      <c r="Q48" s="48"/>
      <c r="R48" s="48"/>
      <c r="S48" s="48"/>
      <c r="T48" s="48"/>
      <c r="U48" s="48"/>
    </row>
    <row r="49" spans="1:21" ht="30.75" customHeight="1" x14ac:dyDescent="0.15">
      <c r="A49" s="48"/>
      <c r="B49" s="1184"/>
      <c r="C49" s="1185"/>
      <c r="D49" s="62"/>
      <c r="E49" s="1190" t="s">
        <v>16</v>
      </c>
      <c r="F49" s="1190"/>
      <c r="G49" s="1190"/>
      <c r="H49" s="1190"/>
      <c r="I49" s="1190"/>
      <c r="J49" s="1191"/>
      <c r="K49" s="63">
        <v>97</v>
      </c>
      <c r="L49" s="64">
        <v>100</v>
      </c>
      <c r="M49" s="64">
        <v>93</v>
      </c>
      <c r="N49" s="64">
        <v>97</v>
      </c>
      <c r="O49" s="65">
        <v>106</v>
      </c>
      <c r="P49" s="48"/>
      <c r="Q49" s="48"/>
      <c r="R49" s="48"/>
      <c r="S49" s="48"/>
      <c r="T49" s="48"/>
      <c r="U49" s="48"/>
    </row>
    <row r="50" spans="1:21" ht="30.75" customHeight="1" x14ac:dyDescent="0.15">
      <c r="A50" s="48"/>
      <c r="B50" s="1184"/>
      <c r="C50" s="1185"/>
      <c r="D50" s="62"/>
      <c r="E50" s="1190" t="s">
        <v>17</v>
      </c>
      <c r="F50" s="1190"/>
      <c r="G50" s="1190"/>
      <c r="H50" s="1190"/>
      <c r="I50" s="1190"/>
      <c r="J50" s="1191"/>
      <c r="K50" s="63">
        <v>193</v>
      </c>
      <c r="L50" s="64">
        <v>220</v>
      </c>
      <c r="M50" s="64">
        <v>219</v>
      </c>
      <c r="N50" s="64">
        <v>216</v>
      </c>
      <c r="O50" s="65">
        <v>213</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t="s">
        <v>545</v>
      </c>
      <c r="M51" s="64" t="s">
        <v>545</v>
      </c>
      <c r="N51" s="64">
        <v>0</v>
      </c>
      <c r="O51" s="65" t="s">
        <v>545</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6754</v>
      </c>
      <c r="L52" s="64">
        <v>6832</v>
      </c>
      <c r="M52" s="64">
        <v>6818</v>
      </c>
      <c r="N52" s="64">
        <v>6532</v>
      </c>
      <c r="O52" s="65">
        <v>6429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202</v>
      </c>
      <c r="L53" s="69">
        <v>197</v>
      </c>
      <c r="M53" s="69">
        <v>469</v>
      </c>
      <c r="N53" s="69">
        <v>615</v>
      </c>
      <c r="O53" s="70">
        <v>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642</v>
      </c>
      <c r="L57" s="84" t="s">
        <v>642</v>
      </c>
      <c r="M57" s="84" t="s">
        <v>642</v>
      </c>
      <c r="N57" s="84" t="s">
        <v>642</v>
      </c>
      <c r="O57" s="85" t="s">
        <v>642</v>
      </c>
    </row>
    <row r="58" spans="1:21" ht="31.5" customHeight="1" thickBot="1" x14ac:dyDescent="0.2">
      <c r="B58" s="1200"/>
      <c r="C58" s="1201"/>
      <c r="D58" s="1205" t="s">
        <v>27</v>
      </c>
      <c r="E58" s="1206"/>
      <c r="F58" s="1206"/>
      <c r="G58" s="1206"/>
      <c r="H58" s="1206"/>
      <c r="I58" s="1206"/>
      <c r="J58" s="1207"/>
      <c r="K58" s="86" t="s">
        <v>642</v>
      </c>
      <c r="L58" s="87" t="s">
        <v>642</v>
      </c>
      <c r="M58" s="87" t="s">
        <v>642</v>
      </c>
      <c r="N58" s="87" t="s">
        <v>642</v>
      </c>
      <c r="O58" s="88" t="s">
        <v>642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1cFWp8avfj9M4LsStrXTNjG6L9XAyxJVd4WhKwGffVS+c3E7GVtqH3kfqdOJBVyd9HYVQrXG1YaAp2yMayQXA==" saltValue="QFo+yHKeUwSnc4ucTmwd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587</v>
      </c>
      <c r="J40" s="100" t="s">
        <v>588</v>
      </c>
      <c r="K40" s="100" t="s">
        <v>589</v>
      </c>
      <c r="L40" s="100" t="s">
        <v>590</v>
      </c>
      <c r="M40" s="101" t="s">
        <v>591</v>
      </c>
    </row>
    <row r="41" spans="2:13" ht="27.75" customHeight="1" x14ac:dyDescent="0.15">
      <c r="B41" s="1208" t="s">
        <v>30</v>
      </c>
      <c r="C41" s="1209"/>
      <c r="D41" s="102"/>
      <c r="E41" s="1214" t="s">
        <v>31</v>
      </c>
      <c r="F41" s="1214"/>
      <c r="G41" s="1214"/>
      <c r="H41" s="1215"/>
      <c r="I41" s="358">
        <v>65207</v>
      </c>
      <c r="J41" s="359">
        <v>67506</v>
      </c>
      <c r="K41" s="359">
        <v>69823</v>
      </c>
      <c r="L41" s="359">
        <v>69356</v>
      </c>
      <c r="M41" s="360">
        <v>68492</v>
      </c>
    </row>
    <row r="42" spans="2:13" ht="27.75" customHeight="1" x14ac:dyDescent="0.15">
      <c r="B42" s="1210"/>
      <c r="C42" s="1211"/>
      <c r="D42" s="103"/>
      <c r="E42" s="1216" t="s">
        <v>32</v>
      </c>
      <c r="F42" s="1216"/>
      <c r="G42" s="1216"/>
      <c r="H42" s="1217"/>
      <c r="I42" s="361">
        <v>4648</v>
      </c>
      <c r="J42" s="362">
        <v>4411</v>
      </c>
      <c r="K42" s="362">
        <v>3506</v>
      </c>
      <c r="L42" s="362">
        <v>3257</v>
      </c>
      <c r="M42" s="363">
        <v>2963</v>
      </c>
    </row>
    <row r="43" spans="2:13" ht="27.75" customHeight="1" x14ac:dyDescent="0.15">
      <c r="B43" s="1210"/>
      <c r="C43" s="1211"/>
      <c r="D43" s="103"/>
      <c r="E43" s="1216" t="s">
        <v>33</v>
      </c>
      <c r="F43" s="1216"/>
      <c r="G43" s="1216"/>
      <c r="H43" s="1217"/>
      <c r="I43" s="361">
        <v>19710</v>
      </c>
      <c r="J43" s="362">
        <v>19054</v>
      </c>
      <c r="K43" s="362">
        <v>18092</v>
      </c>
      <c r="L43" s="362">
        <v>16486</v>
      </c>
      <c r="M43" s="363">
        <v>14094</v>
      </c>
    </row>
    <row r="44" spans="2:13" ht="27.75" customHeight="1" x14ac:dyDescent="0.15">
      <c r="B44" s="1210"/>
      <c r="C44" s="1211"/>
      <c r="D44" s="103"/>
      <c r="E44" s="1216" t="s">
        <v>34</v>
      </c>
      <c r="F44" s="1216"/>
      <c r="G44" s="1216"/>
      <c r="H44" s="1217"/>
      <c r="I44" s="361">
        <v>932</v>
      </c>
      <c r="J44" s="362">
        <v>990</v>
      </c>
      <c r="K44" s="362">
        <v>1056</v>
      </c>
      <c r="L44" s="362">
        <v>1340</v>
      </c>
      <c r="M44" s="363">
        <v>1314</v>
      </c>
    </row>
    <row r="45" spans="2:13" ht="27.75" customHeight="1" x14ac:dyDescent="0.15">
      <c r="B45" s="1210"/>
      <c r="C45" s="1211"/>
      <c r="D45" s="103"/>
      <c r="E45" s="1216" t="s">
        <v>35</v>
      </c>
      <c r="F45" s="1216"/>
      <c r="G45" s="1216"/>
      <c r="H45" s="1217"/>
      <c r="I45" s="361">
        <v>8180</v>
      </c>
      <c r="J45" s="362">
        <v>8269</v>
      </c>
      <c r="K45" s="362">
        <v>8573</v>
      </c>
      <c r="L45" s="362">
        <v>8667</v>
      </c>
      <c r="M45" s="363">
        <v>9035</v>
      </c>
    </row>
    <row r="46" spans="2:13" ht="27.75" customHeight="1" x14ac:dyDescent="0.15">
      <c r="B46" s="1210"/>
      <c r="C46" s="1211"/>
      <c r="D46" s="104"/>
      <c r="E46" s="1216" t="s">
        <v>36</v>
      </c>
      <c r="F46" s="1216"/>
      <c r="G46" s="1216"/>
      <c r="H46" s="1217"/>
      <c r="I46" s="361">
        <v>2512</v>
      </c>
      <c r="J46" s="362">
        <v>2000</v>
      </c>
      <c r="K46" s="362">
        <v>1580</v>
      </c>
      <c r="L46" s="362">
        <v>586</v>
      </c>
      <c r="M46" s="363">
        <v>511</v>
      </c>
    </row>
    <row r="47" spans="2:13" ht="27.75" customHeight="1" x14ac:dyDescent="0.15">
      <c r="B47" s="1210"/>
      <c r="C47" s="1211"/>
      <c r="D47" s="105"/>
      <c r="E47" s="1218" t="s">
        <v>37</v>
      </c>
      <c r="F47" s="1219"/>
      <c r="G47" s="1219"/>
      <c r="H47" s="1220"/>
      <c r="I47" s="361" t="s">
        <v>545</v>
      </c>
      <c r="J47" s="362" t="s">
        <v>545</v>
      </c>
      <c r="K47" s="362" t="s">
        <v>545</v>
      </c>
      <c r="L47" s="362" t="s">
        <v>545</v>
      </c>
      <c r="M47" s="363" t="s">
        <v>545</v>
      </c>
    </row>
    <row r="48" spans="2:13" ht="27.75" customHeight="1" x14ac:dyDescent="0.15">
      <c r="B48" s="1210"/>
      <c r="C48" s="1211"/>
      <c r="D48" s="103"/>
      <c r="E48" s="1216" t="s">
        <v>38</v>
      </c>
      <c r="F48" s="1216"/>
      <c r="G48" s="1216"/>
      <c r="H48" s="1217"/>
      <c r="I48" s="361" t="s">
        <v>545</v>
      </c>
      <c r="J48" s="362" t="s">
        <v>545</v>
      </c>
      <c r="K48" s="362" t="s">
        <v>545</v>
      </c>
      <c r="L48" s="362" t="s">
        <v>545</v>
      </c>
      <c r="M48" s="363" t="s">
        <v>545</v>
      </c>
    </row>
    <row r="49" spans="2:13" ht="27.75" customHeight="1" x14ac:dyDescent="0.15">
      <c r="B49" s="1212"/>
      <c r="C49" s="1213"/>
      <c r="D49" s="103"/>
      <c r="E49" s="1216" t="s">
        <v>39</v>
      </c>
      <c r="F49" s="1216"/>
      <c r="G49" s="1216"/>
      <c r="H49" s="1217"/>
      <c r="I49" s="361" t="s">
        <v>545</v>
      </c>
      <c r="J49" s="362" t="s">
        <v>545</v>
      </c>
      <c r="K49" s="362" t="s">
        <v>545</v>
      </c>
      <c r="L49" s="362" t="s">
        <v>545</v>
      </c>
      <c r="M49" s="363" t="s">
        <v>545</v>
      </c>
    </row>
    <row r="50" spans="2:13" ht="27.75" customHeight="1" x14ac:dyDescent="0.15">
      <c r="B50" s="1221" t="s">
        <v>40</v>
      </c>
      <c r="C50" s="1222"/>
      <c r="D50" s="106"/>
      <c r="E50" s="1216" t="s">
        <v>41</v>
      </c>
      <c r="F50" s="1216"/>
      <c r="G50" s="1216"/>
      <c r="H50" s="1217"/>
      <c r="I50" s="361">
        <v>15196</v>
      </c>
      <c r="J50" s="362">
        <v>15972</v>
      </c>
      <c r="K50" s="362">
        <v>12003</v>
      </c>
      <c r="L50" s="362">
        <v>12771</v>
      </c>
      <c r="M50" s="363">
        <v>15098</v>
      </c>
    </row>
    <row r="51" spans="2:13" ht="27.75" customHeight="1" x14ac:dyDescent="0.15">
      <c r="B51" s="1210"/>
      <c r="C51" s="1211"/>
      <c r="D51" s="103"/>
      <c r="E51" s="1216" t="s">
        <v>42</v>
      </c>
      <c r="F51" s="1216"/>
      <c r="G51" s="1216"/>
      <c r="H51" s="1217"/>
      <c r="I51" s="361">
        <v>23108</v>
      </c>
      <c r="J51" s="362">
        <v>21859</v>
      </c>
      <c r="K51" s="362">
        <v>18598</v>
      </c>
      <c r="L51" s="362">
        <v>17140</v>
      </c>
      <c r="M51" s="363">
        <v>14860</v>
      </c>
    </row>
    <row r="52" spans="2:13" ht="27.75" customHeight="1" x14ac:dyDescent="0.15">
      <c r="B52" s="1212"/>
      <c r="C52" s="1213"/>
      <c r="D52" s="103"/>
      <c r="E52" s="1216" t="s">
        <v>43</v>
      </c>
      <c r="F52" s="1216"/>
      <c r="G52" s="1216"/>
      <c r="H52" s="1217"/>
      <c r="I52" s="361">
        <v>61151</v>
      </c>
      <c r="J52" s="362">
        <v>61266</v>
      </c>
      <c r="K52" s="362">
        <v>60820</v>
      </c>
      <c r="L52" s="362">
        <v>59662</v>
      </c>
      <c r="M52" s="363">
        <v>58255</v>
      </c>
    </row>
    <row r="53" spans="2:13" ht="27.75" customHeight="1" thickBot="1" x14ac:dyDescent="0.2">
      <c r="B53" s="1223" t="s">
        <v>44</v>
      </c>
      <c r="C53" s="1224"/>
      <c r="D53" s="107"/>
      <c r="E53" s="1225" t="s">
        <v>45</v>
      </c>
      <c r="F53" s="1225"/>
      <c r="G53" s="1225"/>
      <c r="H53" s="1226"/>
      <c r="I53" s="364">
        <v>1733</v>
      </c>
      <c r="J53" s="365">
        <v>3134</v>
      </c>
      <c r="K53" s="365">
        <v>11209</v>
      </c>
      <c r="L53" s="365">
        <v>10120</v>
      </c>
      <c r="M53" s="366">
        <v>8197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PckkUkcxNoWpEIifkGRf4jZVB9dxta5AzCAldD7j9VoQ8UfHemEJaH1G2HRfFIKguapAm6f9y9LY1rT0JmLGg==" saltValue="iEo8LnnxqTMlCxjrN1eQ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589</v>
      </c>
      <c r="G54" s="116" t="s">
        <v>590</v>
      </c>
      <c r="H54" s="117" t="s">
        <v>591</v>
      </c>
    </row>
    <row r="55" spans="2:8" ht="52.5" customHeight="1" x14ac:dyDescent="0.15">
      <c r="B55" s="118"/>
      <c r="C55" s="1235" t="s">
        <v>48</v>
      </c>
      <c r="D55" s="1235"/>
      <c r="E55" s="1236"/>
      <c r="F55" s="119">
        <v>5352</v>
      </c>
      <c r="G55" s="119">
        <v>5644</v>
      </c>
      <c r="H55" s="120">
        <v>6651</v>
      </c>
    </row>
    <row r="56" spans="2:8" ht="52.5" customHeight="1" x14ac:dyDescent="0.15">
      <c r="B56" s="121"/>
      <c r="C56" s="1237" t="s">
        <v>49</v>
      </c>
      <c r="D56" s="1237"/>
      <c r="E56" s="1238"/>
      <c r="F56" s="122">
        <v>1148</v>
      </c>
      <c r="G56" s="122">
        <v>875</v>
      </c>
      <c r="H56" s="123">
        <v>1321</v>
      </c>
    </row>
    <row r="57" spans="2:8" ht="53.25" customHeight="1" x14ac:dyDescent="0.15">
      <c r="B57" s="121"/>
      <c r="C57" s="1239" t="s">
        <v>50</v>
      </c>
      <c r="D57" s="1239"/>
      <c r="E57" s="1240"/>
      <c r="F57" s="124">
        <v>3060</v>
      </c>
      <c r="G57" s="124">
        <v>3506</v>
      </c>
      <c r="H57" s="125">
        <v>4231</v>
      </c>
    </row>
    <row r="58" spans="2:8" ht="45.75" customHeight="1" x14ac:dyDescent="0.15">
      <c r="B58" s="126"/>
      <c r="C58" s="1227" t="s">
        <v>634</v>
      </c>
      <c r="D58" s="1228"/>
      <c r="E58" s="1229"/>
      <c r="F58" s="127">
        <v>977</v>
      </c>
      <c r="G58" s="127">
        <v>804</v>
      </c>
      <c r="H58" s="128">
        <v>1368</v>
      </c>
    </row>
    <row r="59" spans="2:8" ht="45.75" customHeight="1" x14ac:dyDescent="0.15">
      <c r="B59" s="126"/>
      <c r="C59" s="1227" t="s">
        <v>635</v>
      </c>
      <c r="D59" s="1228"/>
      <c r="E59" s="1229"/>
      <c r="F59" s="127">
        <v>533</v>
      </c>
      <c r="G59" s="127">
        <v>608</v>
      </c>
      <c r="H59" s="128">
        <v>1013</v>
      </c>
    </row>
    <row r="60" spans="2:8" ht="45.75" customHeight="1" x14ac:dyDescent="0.15">
      <c r="B60" s="126"/>
      <c r="C60" s="1227" t="s">
        <v>636</v>
      </c>
      <c r="D60" s="1228"/>
      <c r="E60" s="1229"/>
      <c r="F60" s="127">
        <v>939</v>
      </c>
      <c r="G60" s="127">
        <v>877</v>
      </c>
      <c r="H60" s="128">
        <v>855</v>
      </c>
    </row>
    <row r="61" spans="2:8" ht="45.75" customHeight="1" x14ac:dyDescent="0.15">
      <c r="B61" s="126"/>
      <c r="C61" s="1227" t="s">
        <v>637</v>
      </c>
      <c r="D61" s="1228"/>
      <c r="E61" s="1229"/>
      <c r="F61" s="127">
        <v>402</v>
      </c>
      <c r="G61" s="127">
        <v>397</v>
      </c>
      <c r="H61" s="128">
        <v>392</v>
      </c>
    </row>
    <row r="62" spans="2:8" ht="45.75" customHeight="1" thickBot="1" x14ac:dyDescent="0.2">
      <c r="B62" s="129"/>
      <c r="C62" s="1230" t="s">
        <v>638</v>
      </c>
      <c r="D62" s="1231"/>
      <c r="E62" s="1232"/>
      <c r="F62" s="130" t="s">
        <v>639</v>
      </c>
      <c r="G62" s="130">
        <v>600</v>
      </c>
      <c r="H62" s="131">
        <v>390</v>
      </c>
    </row>
    <row r="63" spans="2:8" ht="52.5" customHeight="1" thickBot="1" x14ac:dyDescent="0.2">
      <c r="B63" s="132"/>
      <c r="C63" s="1233" t="s">
        <v>51</v>
      </c>
      <c r="D63" s="1233"/>
      <c r="E63" s="1234"/>
      <c r="F63" s="133">
        <v>9559</v>
      </c>
      <c r="G63" s="133">
        <v>10025</v>
      </c>
      <c r="H63" s="134">
        <v>12204</v>
      </c>
    </row>
    <row r="64" spans="2:8" x14ac:dyDescent="0.15"/>
  </sheetData>
  <sheetProtection password="C5BB"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53BF-B0C2-4F7B-8EF0-FB2BBCFDB5BF}">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645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646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647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648</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587</v>
      </c>
      <c r="BQ50" s="1274"/>
      <c r="BR50" s="1274"/>
      <c r="BS50" s="1274"/>
      <c r="BT50" s="1274"/>
      <c r="BU50" s="1274"/>
      <c r="BV50" s="1274"/>
      <c r="BW50" s="1274"/>
      <c r="BX50" s="1274" t="s">
        <v>588</v>
      </c>
      <c r="BY50" s="1274"/>
      <c r="BZ50" s="1274"/>
      <c r="CA50" s="1274"/>
      <c r="CB50" s="1274"/>
      <c r="CC50" s="1274"/>
      <c r="CD50" s="1274"/>
      <c r="CE50" s="1274"/>
      <c r="CF50" s="1274" t="s">
        <v>589</v>
      </c>
      <c r="CG50" s="1274"/>
      <c r="CH50" s="1274"/>
      <c r="CI50" s="1274"/>
      <c r="CJ50" s="1274"/>
      <c r="CK50" s="1274"/>
      <c r="CL50" s="1274"/>
      <c r="CM50" s="1274"/>
      <c r="CN50" s="1274" t="s">
        <v>590</v>
      </c>
      <c r="CO50" s="1274"/>
      <c r="CP50" s="1274"/>
      <c r="CQ50" s="1274"/>
      <c r="CR50" s="1274"/>
      <c r="CS50" s="1274"/>
      <c r="CT50" s="1274"/>
      <c r="CU50" s="1274"/>
      <c r="CV50" s="1274" t="s">
        <v>591</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649</v>
      </c>
      <c r="AO51" s="1278"/>
      <c r="AP51" s="1278"/>
      <c r="AQ51" s="1278"/>
      <c r="AR51" s="1278"/>
      <c r="AS51" s="1278"/>
      <c r="AT51" s="1278"/>
      <c r="AU51" s="1278"/>
      <c r="AV51" s="1278"/>
      <c r="AW51" s="1278"/>
      <c r="AX51" s="1278"/>
      <c r="AY51" s="1278"/>
      <c r="AZ51" s="1278"/>
      <c r="BA51" s="1278"/>
      <c r="BB51" s="1278" t="s">
        <v>650</v>
      </c>
      <c r="BC51" s="1278"/>
      <c r="BD51" s="1278"/>
      <c r="BE51" s="1278"/>
      <c r="BF51" s="1278"/>
      <c r="BG51" s="1278"/>
      <c r="BH51" s="1278"/>
      <c r="BI51" s="1278"/>
      <c r="BJ51" s="1278"/>
      <c r="BK51" s="1278"/>
      <c r="BL51" s="1278"/>
      <c r="BM51" s="1278"/>
      <c r="BN51" s="1278"/>
      <c r="BO51" s="1278"/>
      <c r="BP51" s="1279">
        <v>5.7</v>
      </c>
      <c r="BQ51" s="1279"/>
      <c r="BR51" s="1279"/>
      <c r="BS51" s="1279"/>
      <c r="BT51" s="1279"/>
      <c r="BU51" s="1279"/>
      <c r="BV51" s="1279"/>
      <c r="BW51" s="1279"/>
      <c r="BX51" s="1279">
        <v>10.3</v>
      </c>
      <c r="BY51" s="1279"/>
      <c r="BZ51" s="1279"/>
      <c r="CA51" s="1279"/>
      <c r="CB51" s="1279"/>
      <c r="CC51" s="1279"/>
      <c r="CD51" s="1279"/>
      <c r="CE51" s="1279"/>
      <c r="CF51" s="1279">
        <v>37</v>
      </c>
      <c r="CG51" s="1279"/>
      <c r="CH51" s="1279"/>
      <c r="CI51" s="1279"/>
      <c r="CJ51" s="1279"/>
      <c r="CK51" s="1279"/>
      <c r="CL51" s="1279"/>
      <c r="CM51" s="1279"/>
      <c r="CN51" s="1279">
        <v>32.5</v>
      </c>
      <c r="CO51" s="1279"/>
      <c r="CP51" s="1279"/>
      <c r="CQ51" s="1279"/>
      <c r="CR51" s="1279"/>
      <c r="CS51" s="1279"/>
      <c r="CT51" s="1279"/>
      <c r="CU51" s="1279"/>
      <c r="CV51" s="1279">
        <v>25</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651</v>
      </c>
      <c r="BC53" s="1278"/>
      <c r="BD53" s="1278"/>
      <c r="BE53" s="1278"/>
      <c r="BF53" s="1278"/>
      <c r="BG53" s="1278"/>
      <c r="BH53" s="1278"/>
      <c r="BI53" s="1278"/>
      <c r="BJ53" s="1278"/>
      <c r="BK53" s="1278"/>
      <c r="BL53" s="1278"/>
      <c r="BM53" s="1278"/>
      <c r="BN53" s="1278"/>
      <c r="BO53" s="1278"/>
      <c r="BP53" s="1279">
        <v>73.5</v>
      </c>
      <c r="BQ53" s="1279"/>
      <c r="BR53" s="1279"/>
      <c r="BS53" s="1279"/>
      <c r="BT53" s="1279"/>
      <c r="BU53" s="1279"/>
      <c r="BV53" s="1279"/>
      <c r="BW53" s="1279"/>
      <c r="BX53" s="1279">
        <v>74.5</v>
      </c>
      <c r="BY53" s="1279"/>
      <c r="BZ53" s="1279"/>
      <c r="CA53" s="1279"/>
      <c r="CB53" s="1279"/>
      <c r="CC53" s="1279"/>
      <c r="CD53" s="1279"/>
      <c r="CE53" s="1279"/>
      <c r="CF53" s="1279">
        <v>73.2</v>
      </c>
      <c r="CG53" s="1279"/>
      <c r="CH53" s="1279"/>
      <c r="CI53" s="1279"/>
      <c r="CJ53" s="1279"/>
      <c r="CK53" s="1279"/>
      <c r="CL53" s="1279"/>
      <c r="CM53" s="1279"/>
      <c r="CN53" s="1279">
        <v>74</v>
      </c>
      <c r="CO53" s="1279"/>
      <c r="CP53" s="1279"/>
      <c r="CQ53" s="1279"/>
      <c r="CR53" s="1279"/>
      <c r="CS53" s="1279"/>
      <c r="CT53" s="1279"/>
      <c r="CU53" s="1279"/>
      <c r="CV53" s="1279">
        <v>75.099999999999994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652</v>
      </c>
      <c r="AO55" s="1274"/>
      <c r="AP55" s="1274"/>
      <c r="AQ55" s="1274"/>
      <c r="AR55" s="1274"/>
      <c r="AS55" s="1274"/>
      <c r="AT55" s="1274"/>
      <c r="AU55" s="1274"/>
      <c r="AV55" s="1274"/>
      <c r="AW55" s="1274"/>
      <c r="AX55" s="1274"/>
      <c r="AY55" s="1274"/>
      <c r="AZ55" s="1274"/>
      <c r="BA55" s="1274"/>
      <c r="BB55" s="1278" t="s">
        <v>650</v>
      </c>
      <c r="BC55" s="1278"/>
      <c r="BD55" s="1278"/>
      <c r="BE55" s="1278"/>
      <c r="BF55" s="1278"/>
      <c r="BG55" s="1278"/>
      <c r="BH55" s="1278"/>
      <c r="BI55" s="1278"/>
      <c r="BJ55" s="1278"/>
      <c r="BK55" s="1278"/>
      <c r="BL55" s="1278"/>
      <c r="BM55" s="1278"/>
      <c r="BN55" s="1278"/>
      <c r="BO55" s="1278"/>
      <c r="BP55" s="1279">
        <v>20.100000000000001</v>
      </c>
      <c r="BQ55" s="1279"/>
      <c r="BR55" s="1279"/>
      <c r="BS55" s="1279"/>
      <c r="BT55" s="1279"/>
      <c r="BU55" s="1279"/>
      <c r="BV55" s="1279"/>
      <c r="BW55" s="1279"/>
      <c r="BX55" s="1279">
        <v>16</v>
      </c>
      <c r="BY55" s="1279"/>
      <c r="BZ55" s="1279"/>
      <c r="CA55" s="1279"/>
      <c r="CB55" s="1279"/>
      <c r="CC55" s="1279"/>
      <c r="CD55" s="1279"/>
      <c r="CE55" s="1279"/>
      <c r="CF55" s="1279">
        <v>18.399999999999999</v>
      </c>
      <c r="CG55" s="1279"/>
      <c r="CH55" s="1279"/>
      <c r="CI55" s="1279"/>
      <c r="CJ55" s="1279"/>
      <c r="CK55" s="1279"/>
      <c r="CL55" s="1279"/>
      <c r="CM55" s="1279"/>
      <c r="CN55" s="1279">
        <v>13.5</v>
      </c>
      <c r="CO55" s="1279"/>
      <c r="CP55" s="1279"/>
      <c r="CQ55" s="1279"/>
      <c r="CR55" s="1279"/>
      <c r="CS55" s="1279"/>
      <c r="CT55" s="1279"/>
      <c r="CU55" s="1279"/>
      <c r="CV55" s="1279">
        <v>1.5</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651</v>
      </c>
      <c r="BC57" s="1278"/>
      <c r="BD57" s="1278"/>
      <c r="BE57" s="1278"/>
      <c r="BF57" s="1278"/>
      <c r="BG57" s="1278"/>
      <c r="BH57" s="1278"/>
      <c r="BI57" s="1278"/>
      <c r="BJ57" s="1278"/>
      <c r="BK57" s="1278"/>
      <c r="BL57" s="1278"/>
      <c r="BM57" s="1278"/>
      <c r="BN57" s="1278"/>
      <c r="BO57" s="1278"/>
      <c r="BP57" s="1279">
        <v>57.7</v>
      </c>
      <c r="BQ57" s="1279"/>
      <c r="BR57" s="1279"/>
      <c r="BS57" s="1279"/>
      <c r="BT57" s="1279"/>
      <c r="BU57" s="1279"/>
      <c r="BV57" s="1279"/>
      <c r="BW57" s="1279"/>
      <c r="BX57" s="1279">
        <v>58.8</v>
      </c>
      <c r="BY57" s="1279"/>
      <c r="BZ57" s="1279"/>
      <c r="CA57" s="1279"/>
      <c r="CB57" s="1279"/>
      <c r="CC57" s="1279"/>
      <c r="CD57" s="1279"/>
      <c r="CE57" s="1279"/>
      <c r="CF57" s="1279">
        <v>59.8</v>
      </c>
      <c r="CG57" s="1279"/>
      <c r="CH57" s="1279"/>
      <c r="CI57" s="1279"/>
      <c r="CJ57" s="1279"/>
      <c r="CK57" s="1279"/>
      <c r="CL57" s="1279"/>
      <c r="CM57" s="1279"/>
      <c r="CN57" s="1279">
        <v>60.2</v>
      </c>
      <c r="CO57" s="1279"/>
      <c r="CP57" s="1279"/>
      <c r="CQ57" s="1279"/>
      <c r="CR57" s="1279"/>
      <c r="CS57" s="1279"/>
      <c r="CT57" s="1279"/>
      <c r="CU57" s="1279"/>
      <c r="CV57" s="1279">
        <v>58.6</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653</v>
      </c>
    </row>
    <row r="64" spans="1:109" x14ac:dyDescent="0.15">
      <c r="B64" s="1249"/>
      <c r="G64" s="1256"/>
      <c r="I64" s="1289"/>
      <c r="J64" s="1289"/>
      <c r="K64" s="1289"/>
      <c r="L64" s="1289"/>
      <c r="M64" s="1289"/>
      <c r="N64" s="1290"/>
      <c r="AM64" s="1256"/>
      <c r="AN64" s="1256" t="s">
        <v>646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654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648</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587</v>
      </c>
      <c r="BQ72" s="1274"/>
      <c r="BR72" s="1274"/>
      <c r="BS72" s="1274"/>
      <c r="BT72" s="1274"/>
      <c r="BU72" s="1274"/>
      <c r="BV72" s="1274"/>
      <c r="BW72" s="1274"/>
      <c r="BX72" s="1274" t="s">
        <v>588</v>
      </c>
      <c r="BY72" s="1274"/>
      <c r="BZ72" s="1274"/>
      <c r="CA72" s="1274"/>
      <c r="CB72" s="1274"/>
      <c r="CC72" s="1274"/>
      <c r="CD72" s="1274"/>
      <c r="CE72" s="1274"/>
      <c r="CF72" s="1274" t="s">
        <v>589</v>
      </c>
      <c r="CG72" s="1274"/>
      <c r="CH72" s="1274"/>
      <c r="CI72" s="1274"/>
      <c r="CJ72" s="1274"/>
      <c r="CK72" s="1274"/>
      <c r="CL72" s="1274"/>
      <c r="CM72" s="1274"/>
      <c r="CN72" s="1274" t="s">
        <v>590</v>
      </c>
      <c r="CO72" s="1274"/>
      <c r="CP72" s="1274"/>
      <c r="CQ72" s="1274"/>
      <c r="CR72" s="1274"/>
      <c r="CS72" s="1274"/>
      <c r="CT72" s="1274"/>
      <c r="CU72" s="1274"/>
      <c r="CV72" s="1274" t="s">
        <v>591</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649</v>
      </c>
      <c r="AO73" s="1278"/>
      <c r="AP73" s="1278"/>
      <c r="AQ73" s="1278"/>
      <c r="AR73" s="1278"/>
      <c r="AS73" s="1278"/>
      <c r="AT73" s="1278"/>
      <c r="AU73" s="1278"/>
      <c r="AV73" s="1278"/>
      <c r="AW73" s="1278"/>
      <c r="AX73" s="1278"/>
      <c r="AY73" s="1278"/>
      <c r="AZ73" s="1278"/>
      <c r="BA73" s="1278"/>
      <c r="BB73" s="1278" t="s">
        <v>650</v>
      </c>
      <c r="BC73" s="1278"/>
      <c r="BD73" s="1278"/>
      <c r="BE73" s="1278"/>
      <c r="BF73" s="1278"/>
      <c r="BG73" s="1278"/>
      <c r="BH73" s="1278"/>
      <c r="BI73" s="1278"/>
      <c r="BJ73" s="1278"/>
      <c r="BK73" s="1278"/>
      <c r="BL73" s="1278"/>
      <c r="BM73" s="1278"/>
      <c r="BN73" s="1278"/>
      <c r="BO73" s="1278"/>
      <c r="BP73" s="1279">
        <v>5.7</v>
      </c>
      <c r="BQ73" s="1279"/>
      <c r="BR73" s="1279"/>
      <c r="BS73" s="1279"/>
      <c r="BT73" s="1279"/>
      <c r="BU73" s="1279"/>
      <c r="BV73" s="1279"/>
      <c r="BW73" s="1279"/>
      <c r="BX73" s="1279">
        <v>10.3</v>
      </c>
      <c r="BY73" s="1279"/>
      <c r="BZ73" s="1279"/>
      <c r="CA73" s="1279"/>
      <c r="CB73" s="1279"/>
      <c r="CC73" s="1279"/>
      <c r="CD73" s="1279"/>
      <c r="CE73" s="1279"/>
      <c r="CF73" s="1279">
        <v>37</v>
      </c>
      <c r="CG73" s="1279"/>
      <c r="CH73" s="1279"/>
      <c r="CI73" s="1279"/>
      <c r="CJ73" s="1279"/>
      <c r="CK73" s="1279"/>
      <c r="CL73" s="1279"/>
      <c r="CM73" s="1279"/>
      <c r="CN73" s="1279">
        <v>32.5</v>
      </c>
      <c r="CO73" s="1279"/>
      <c r="CP73" s="1279"/>
      <c r="CQ73" s="1279"/>
      <c r="CR73" s="1279"/>
      <c r="CS73" s="1279"/>
      <c r="CT73" s="1279"/>
      <c r="CU73" s="1279"/>
      <c r="CV73" s="1279">
        <v>25</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655</v>
      </c>
      <c r="BC75" s="1278"/>
      <c r="BD75" s="1278"/>
      <c r="BE75" s="1278"/>
      <c r="BF75" s="1278"/>
      <c r="BG75" s="1278"/>
      <c r="BH75" s="1278"/>
      <c r="BI75" s="1278"/>
      <c r="BJ75" s="1278"/>
      <c r="BK75" s="1278"/>
      <c r="BL75" s="1278"/>
      <c r="BM75" s="1278"/>
      <c r="BN75" s="1278"/>
      <c r="BO75" s="1278"/>
      <c r="BP75" s="1279">
        <v>0.9</v>
      </c>
      <c r="BQ75" s="1279"/>
      <c r="BR75" s="1279"/>
      <c r="BS75" s="1279"/>
      <c r="BT75" s="1279"/>
      <c r="BU75" s="1279"/>
      <c r="BV75" s="1279"/>
      <c r="BW75" s="1279"/>
      <c r="BX75" s="1279">
        <v>0.8</v>
      </c>
      <c r="BY75" s="1279"/>
      <c r="BZ75" s="1279"/>
      <c r="CA75" s="1279"/>
      <c r="CB75" s="1279"/>
      <c r="CC75" s="1279"/>
      <c r="CD75" s="1279"/>
      <c r="CE75" s="1279"/>
      <c r="CF75" s="1279">
        <v>0.9</v>
      </c>
      <c r="CG75" s="1279"/>
      <c r="CH75" s="1279"/>
      <c r="CI75" s="1279"/>
      <c r="CJ75" s="1279"/>
      <c r="CK75" s="1279"/>
      <c r="CL75" s="1279"/>
      <c r="CM75" s="1279"/>
      <c r="CN75" s="1279">
        <v>1.3</v>
      </c>
      <c r="CO75" s="1279"/>
      <c r="CP75" s="1279"/>
      <c r="CQ75" s="1279"/>
      <c r="CR75" s="1279"/>
      <c r="CS75" s="1279"/>
      <c r="CT75" s="1279"/>
      <c r="CU75" s="1279"/>
      <c r="CV75" s="1279">
        <v>1.7</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652</v>
      </c>
      <c r="AO77" s="1274"/>
      <c r="AP77" s="1274"/>
      <c r="AQ77" s="1274"/>
      <c r="AR77" s="1274"/>
      <c r="AS77" s="1274"/>
      <c r="AT77" s="1274"/>
      <c r="AU77" s="1274"/>
      <c r="AV77" s="1274"/>
      <c r="AW77" s="1274"/>
      <c r="AX77" s="1274"/>
      <c r="AY77" s="1274"/>
      <c r="AZ77" s="1274"/>
      <c r="BA77" s="1274"/>
      <c r="BB77" s="1278" t="s">
        <v>650</v>
      </c>
      <c r="BC77" s="1278"/>
      <c r="BD77" s="1278"/>
      <c r="BE77" s="1278"/>
      <c r="BF77" s="1278"/>
      <c r="BG77" s="1278"/>
      <c r="BH77" s="1278"/>
      <c r="BI77" s="1278"/>
      <c r="BJ77" s="1278"/>
      <c r="BK77" s="1278"/>
      <c r="BL77" s="1278"/>
      <c r="BM77" s="1278"/>
      <c r="BN77" s="1278"/>
      <c r="BO77" s="1278"/>
      <c r="BP77" s="1279">
        <v>20.100000000000001</v>
      </c>
      <c r="BQ77" s="1279"/>
      <c r="BR77" s="1279"/>
      <c r="BS77" s="1279"/>
      <c r="BT77" s="1279"/>
      <c r="BU77" s="1279"/>
      <c r="BV77" s="1279"/>
      <c r="BW77" s="1279"/>
      <c r="BX77" s="1279">
        <v>16</v>
      </c>
      <c r="BY77" s="1279"/>
      <c r="BZ77" s="1279"/>
      <c r="CA77" s="1279"/>
      <c r="CB77" s="1279"/>
      <c r="CC77" s="1279"/>
      <c r="CD77" s="1279"/>
      <c r="CE77" s="1279"/>
      <c r="CF77" s="1279">
        <v>18.399999999999999</v>
      </c>
      <c r="CG77" s="1279"/>
      <c r="CH77" s="1279"/>
      <c r="CI77" s="1279"/>
      <c r="CJ77" s="1279"/>
      <c r="CK77" s="1279"/>
      <c r="CL77" s="1279"/>
      <c r="CM77" s="1279"/>
      <c r="CN77" s="1279">
        <v>13.5</v>
      </c>
      <c r="CO77" s="1279"/>
      <c r="CP77" s="1279"/>
      <c r="CQ77" s="1279"/>
      <c r="CR77" s="1279"/>
      <c r="CS77" s="1279"/>
      <c r="CT77" s="1279"/>
      <c r="CU77" s="1279"/>
      <c r="CV77" s="1279">
        <v>1.5</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655</v>
      </c>
      <c r="BC79" s="1278"/>
      <c r="BD79" s="1278"/>
      <c r="BE79" s="1278"/>
      <c r="BF79" s="1278"/>
      <c r="BG79" s="1278"/>
      <c r="BH79" s="1278"/>
      <c r="BI79" s="1278"/>
      <c r="BJ79" s="1278"/>
      <c r="BK79" s="1278"/>
      <c r="BL79" s="1278"/>
      <c r="BM79" s="1278"/>
      <c r="BN79" s="1278"/>
      <c r="BO79" s="1278"/>
      <c r="BP79" s="1279">
        <v>5.8</v>
      </c>
      <c r="BQ79" s="1279"/>
      <c r="BR79" s="1279"/>
      <c r="BS79" s="1279"/>
      <c r="BT79" s="1279"/>
      <c r="BU79" s="1279"/>
      <c r="BV79" s="1279"/>
      <c r="BW79" s="1279"/>
      <c r="BX79" s="1279">
        <v>5.3</v>
      </c>
      <c r="BY79" s="1279"/>
      <c r="BZ79" s="1279"/>
      <c r="CA79" s="1279"/>
      <c r="CB79" s="1279"/>
      <c r="CC79" s="1279"/>
      <c r="CD79" s="1279"/>
      <c r="CE79" s="1279"/>
      <c r="CF79" s="1279">
        <v>5</v>
      </c>
      <c r="CG79" s="1279"/>
      <c r="CH79" s="1279"/>
      <c r="CI79" s="1279"/>
      <c r="CJ79" s="1279"/>
      <c r="CK79" s="1279"/>
      <c r="CL79" s="1279"/>
      <c r="CM79" s="1279"/>
      <c r="CN79" s="1279">
        <v>4.3</v>
      </c>
      <c r="CO79" s="1279"/>
      <c r="CP79" s="1279"/>
      <c r="CQ79" s="1279"/>
      <c r="CR79" s="1279"/>
      <c r="CS79" s="1279"/>
      <c r="CT79" s="1279"/>
      <c r="CU79" s="1279"/>
      <c r="CV79" s="1279">
        <v>3.9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X8nxe7uPyTBh4OT3IaMejNUDFXMuGNSZO4jfLIBvLpuq0CyBu6GaY+TSat3x2JgSuy+frIyHLiRtKPVr0RJ1GA==" saltValue="kJ9/NYQtFCVKNQcc4zn7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8594-D84B-4BAF-B21A-C52A5510E7A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534</v>
      </c>
    </row>
  </sheetData>
  <sheetProtection algorithmName="SHA-512" hashValue="yqbqQj6AQ++AbZ5t0+3sTvTZmvN4i8Ic/mk/Vw5ZtfQaLTZdBTcU37yiwW3G7vWWq0rL77RS88rqh8tTeOzfTA==" saltValue="Ou05JJP6Lw0fXgWfZBQM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301B-CC12-4B87-B557-85F96F234BB7}">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534</v>
      </c>
    </row>
  </sheetData>
  <sheetProtection algorithmName="SHA-512" hashValue="cikU8LfGrQ6Wf1cixYNuob9Tq7fgXHdix0kmPV4PF5Mmn8OBF9/0Jypk1QcoGQEWwcvQseH+8GPTrOBfjgocCw==" saltValue="r3VdwULCYcB32krPmwOK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584</v>
      </c>
      <c r="G2" s="148"/>
      <c r="H2" s="149"/>
    </row>
    <row r="3" spans="1:8" x14ac:dyDescent="0.15">
      <c r="A3" s="145" t="s">
        <v>577</v>
      </c>
      <c r="B3" s="150"/>
      <c r="C3" s="151"/>
      <c r="D3" s="152">
        <v>39551</v>
      </c>
      <c r="E3" s="153"/>
      <c r="F3" s="154">
        <v>51875</v>
      </c>
      <c r="G3" s="155"/>
      <c r="H3" s="156"/>
    </row>
    <row r="4" spans="1:8" x14ac:dyDescent="0.15">
      <c r="A4" s="157"/>
      <c r="B4" s="158"/>
      <c r="C4" s="159"/>
      <c r="D4" s="160">
        <v>30214</v>
      </c>
      <c r="E4" s="161"/>
      <c r="F4" s="162">
        <v>29372</v>
      </c>
      <c r="G4" s="163"/>
      <c r="H4" s="164"/>
    </row>
    <row r="5" spans="1:8" x14ac:dyDescent="0.15">
      <c r="A5" s="145" t="s">
        <v>579</v>
      </c>
      <c r="B5" s="150"/>
      <c r="C5" s="151"/>
      <c r="D5" s="152">
        <v>55328</v>
      </c>
      <c r="E5" s="153"/>
      <c r="F5" s="154">
        <v>48064</v>
      </c>
      <c r="G5" s="155"/>
      <c r="H5" s="156"/>
    </row>
    <row r="6" spans="1:8" x14ac:dyDescent="0.15">
      <c r="A6" s="157"/>
      <c r="B6" s="158"/>
      <c r="C6" s="159"/>
      <c r="D6" s="160">
        <v>47420</v>
      </c>
      <c r="E6" s="161"/>
      <c r="F6" s="162">
        <v>30373</v>
      </c>
      <c r="G6" s="163"/>
      <c r="H6" s="164"/>
    </row>
    <row r="7" spans="1:8" x14ac:dyDescent="0.15">
      <c r="A7" s="145" t="s">
        <v>580</v>
      </c>
      <c r="B7" s="150"/>
      <c r="C7" s="151"/>
      <c r="D7" s="152">
        <v>87194</v>
      </c>
      <c r="E7" s="153"/>
      <c r="F7" s="154">
        <v>56662</v>
      </c>
      <c r="G7" s="155"/>
      <c r="H7" s="156"/>
    </row>
    <row r="8" spans="1:8" x14ac:dyDescent="0.15">
      <c r="A8" s="157"/>
      <c r="B8" s="158"/>
      <c r="C8" s="159"/>
      <c r="D8" s="160">
        <v>74721</v>
      </c>
      <c r="E8" s="161"/>
      <c r="F8" s="162">
        <v>34709</v>
      </c>
      <c r="G8" s="163"/>
      <c r="H8" s="164"/>
    </row>
    <row r="9" spans="1:8" x14ac:dyDescent="0.15">
      <c r="A9" s="145" t="s">
        <v>581</v>
      </c>
      <c r="B9" s="150"/>
      <c r="C9" s="151"/>
      <c r="D9" s="152">
        <v>43417</v>
      </c>
      <c r="E9" s="153"/>
      <c r="F9" s="154">
        <v>60285</v>
      </c>
      <c r="G9" s="155"/>
      <c r="H9" s="156"/>
    </row>
    <row r="10" spans="1:8" x14ac:dyDescent="0.15">
      <c r="A10" s="157"/>
      <c r="B10" s="158"/>
      <c r="C10" s="159"/>
      <c r="D10" s="160">
        <v>32256</v>
      </c>
      <c r="E10" s="161"/>
      <c r="F10" s="162">
        <v>36445</v>
      </c>
      <c r="G10" s="163"/>
      <c r="H10" s="164"/>
    </row>
    <row r="11" spans="1:8" x14ac:dyDescent="0.15">
      <c r="A11" s="145" t="s">
        <v>582</v>
      </c>
      <c r="B11" s="150"/>
      <c r="C11" s="151"/>
      <c r="D11" s="152">
        <v>40224</v>
      </c>
      <c r="E11" s="153"/>
      <c r="F11" s="154">
        <v>52714</v>
      </c>
      <c r="G11" s="155"/>
      <c r="H11" s="156"/>
    </row>
    <row r="12" spans="1:8" x14ac:dyDescent="0.15">
      <c r="A12" s="157"/>
      <c r="B12" s="158"/>
      <c r="C12" s="165"/>
      <c r="D12" s="160">
        <v>24636</v>
      </c>
      <c r="E12" s="161"/>
      <c r="F12" s="162">
        <v>29032</v>
      </c>
      <c r="G12" s="163"/>
      <c r="H12" s="164"/>
    </row>
    <row r="13" spans="1:8" x14ac:dyDescent="0.15">
      <c r="A13" s="145"/>
      <c r="B13" s="150"/>
      <c r="C13" s="166"/>
      <c r="D13" s="167">
        <v>53143</v>
      </c>
      <c r="E13" s="168"/>
      <c r="F13" s="169">
        <v>53920</v>
      </c>
      <c r="G13" s="170"/>
      <c r="H13" s="156"/>
    </row>
    <row r="14" spans="1:8" x14ac:dyDescent="0.15">
      <c r="A14" s="157"/>
      <c r="B14" s="158"/>
      <c r="C14" s="159"/>
      <c r="D14" s="160">
        <v>41849</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5.88</v>
      </c>
      <c r="C19" s="171">
        <f>ROUND(VALUE(SUBSTITUTE(実質収支比率等に係る経年分析!G$48,"▲","-")),2)</f>
        <v>7.02</v>
      </c>
      <c r="D19" s="171">
        <f>ROUND(VALUE(SUBSTITUTE(実質収支比率等に係る経年分析!H$48,"▲","-")),2)</f>
        <v>7.98</v>
      </c>
      <c r="E19" s="171">
        <f>ROUND(VALUE(SUBSTITUTE(実質収支比率等に係る経年分析!I$48,"▲","-")),2)</f>
        <v>6.14</v>
      </c>
      <c r="F19" s="171">
        <f>ROUND(VALUE(SUBSTITUTE(実質収支比率等に係る経年分析!J$48,"▲","-")),2)</f>
        <v>12.55</v>
      </c>
    </row>
    <row r="20" spans="1:11" x14ac:dyDescent="0.15">
      <c r="A20" s="171" t="s">
        <v>55</v>
      </c>
      <c r="B20" s="171">
        <f>ROUND(VALUE(SUBSTITUTE(実質収支比率等に係る経年分析!F$47,"▲","-")),2)</f>
        <v>14.04</v>
      </c>
      <c r="C20" s="171">
        <f>ROUND(VALUE(SUBSTITUTE(実質収支比率等に係る経年分析!G$47,"▲","-")),2)</f>
        <v>15.73</v>
      </c>
      <c r="D20" s="171">
        <f>ROUND(VALUE(SUBSTITUTE(実質収支比率等に係る経年分析!H$47,"▲","-")),2)</f>
        <v>15.16</v>
      </c>
      <c r="E20" s="171">
        <f>ROUND(VALUE(SUBSTITUTE(実質収支比率等に係る経年分析!I$47,"▲","-")),2)</f>
        <v>15.6</v>
      </c>
      <c r="F20" s="171">
        <f>ROUND(VALUE(SUBSTITUTE(実質収支比率等に係る経年分析!J$47,"▲","-")),2)</f>
        <v>17.559999999999999</v>
      </c>
    </row>
    <row r="21" spans="1:11" x14ac:dyDescent="0.15">
      <c r="A21" s="171" t="s">
        <v>56</v>
      </c>
      <c r="B21" s="171">
        <f>IF(ISNUMBER(VALUE(SUBSTITUTE(実質収支比率等に係る経年分析!F$49,"▲","-"))),ROUND(VALUE(SUBSTITUTE(実質収支比率等に係る経年分析!F$49,"▲","-")),2),NA())</f>
        <v>1.29</v>
      </c>
      <c r="C21" s="171">
        <f>IF(ISNUMBER(VALUE(SUBSTITUTE(実質収支比率等に係る経年分析!G$49,"▲","-"))),ROUND(VALUE(SUBSTITUTE(実質収支比率等に係る経年分析!G$49,"▲","-")),2),NA())</f>
        <v>2.87</v>
      </c>
      <c r="D21" s="171">
        <f>IF(ISNUMBER(VALUE(SUBSTITUTE(実質収支比率等に係る経年分析!H$49,"▲","-"))),ROUND(VALUE(SUBSTITUTE(実質収支比率等に係る経年分析!H$49,"▲","-")),2),NA())</f>
        <v>0.43</v>
      </c>
      <c r="E21" s="171">
        <f>IF(ISNUMBER(VALUE(SUBSTITUTE(実質収支比率等に係る経年分析!I$49,"▲","-"))),ROUND(VALUE(SUBSTITUTE(実質収支比率等に係る経年分析!I$49,"▲","-")),2),NA())</f>
        <v>-0.84</v>
      </c>
      <c r="F21" s="171">
        <f>IF(ISNUMBER(VALUE(SUBSTITUTE(実質収支比率等に係る経年分析!J$49,"▲","-"))),ROUND(VALUE(SUBSTITUTE(実質収支比率等に係る経年分析!J$49,"▲","-")),2),NA())</f>
        <v>9.34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0.14000000000000001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0.89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0.84</v>
      </c>
    </row>
    <row r="31" spans="1:11" x14ac:dyDescent="0.15">
      <c r="A31" s="172" t="str">
        <f>IF(連結実質赤字比率に係る赤字・黒字の構成分析!C$39="",NA(),連結実質赤字比率に係る赤字・黒字の構成分析!C$39)</f>
        <v>競輪事業会計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3.39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3.23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2.93</v>
      </c>
    </row>
    <row r="32" spans="1:11" x14ac:dyDescent="0.15">
      <c r="A32" s="172" t="str">
        <f>IF(連結実質赤字比率に係る赤字・黒字の構成分析!C$38="",NA(),連結実質赤字比率に係る赤字・黒字の構成分析!C$38)</f>
        <v>介護保険事業会計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4.96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5.25</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5.88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5.61</v>
      </c>
    </row>
    <row r="34" spans="1:16" x14ac:dyDescent="0.15">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77.680000000000007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77.010000000000005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77.989999999999995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6754</v>
      </c>
      <c r="E42" s="173"/>
      <c r="F42" s="173"/>
      <c r="G42" s="173">
        <f>'実質公債費比率（分子）の構造'!L$52</f>
        <v>6832</v>
      </c>
      <c r="H42" s="173"/>
      <c r="I42" s="173"/>
      <c r="J42" s="173">
        <f>'実質公債費比率（分子）の構造'!M$52</f>
        <v>6818</v>
      </c>
      <c r="K42" s="173"/>
      <c r="L42" s="173"/>
      <c r="M42" s="173">
        <f>'実質公債費比率（分子）の構造'!N$52</f>
        <v>6532</v>
      </c>
      <c r="N42" s="173"/>
      <c r="O42" s="173"/>
      <c r="P42" s="173">
        <f>'実質公債費比率（分子）の構造'!O$52</f>
        <v>6429</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193</v>
      </c>
      <c r="C44" s="173"/>
      <c r="D44" s="173"/>
      <c r="E44" s="173">
        <f>'実質公債費比率（分子）の構造'!L$50</f>
        <v>220</v>
      </c>
      <c r="F44" s="173"/>
      <c r="G44" s="173"/>
      <c r="H44" s="173">
        <f>'実質公債費比率（分子）の構造'!M$50</f>
        <v>219</v>
      </c>
      <c r="I44" s="173"/>
      <c r="J44" s="173"/>
      <c r="K44" s="173">
        <f>'実質公債費比率（分子）の構造'!N$50</f>
        <v>216</v>
      </c>
      <c r="L44" s="173"/>
      <c r="M44" s="173"/>
      <c r="N44" s="173">
        <f>'実質公債費比率（分子）の構造'!O$50</f>
        <v>213</v>
      </c>
      <c r="O44" s="173"/>
      <c r="P44" s="173"/>
    </row>
    <row r="45" spans="1:16" x14ac:dyDescent="0.15">
      <c r="A45" s="173" t="s">
        <v>66</v>
      </c>
      <c r="B45" s="173">
        <f>'実質公債費比率（分子）の構造'!K$49</f>
        <v>97</v>
      </c>
      <c r="C45" s="173"/>
      <c r="D45" s="173"/>
      <c r="E45" s="173">
        <f>'実質公債費比率（分子）の構造'!L$49</f>
        <v>100</v>
      </c>
      <c r="F45" s="173"/>
      <c r="G45" s="173"/>
      <c r="H45" s="173">
        <f>'実質公債費比率（分子）の構造'!M$49</f>
        <v>93</v>
      </c>
      <c r="I45" s="173"/>
      <c r="J45" s="173"/>
      <c r="K45" s="173">
        <f>'実質公債費比率（分子）の構造'!N$49</f>
        <v>97</v>
      </c>
      <c r="L45" s="173"/>
      <c r="M45" s="173"/>
      <c r="N45" s="173">
        <f>'実質公債費比率（分子）の構造'!O$49</f>
        <v>106</v>
      </c>
      <c r="O45" s="173"/>
      <c r="P45" s="173"/>
    </row>
    <row r="46" spans="1:16" x14ac:dyDescent="0.15">
      <c r="A46" s="173" t="s">
        <v>67</v>
      </c>
      <c r="B46" s="173">
        <f>'実質公債費比率（分子）の構造'!K$48</f>
        <v>1455</v>
      </c>
      <c r="C46" s="173"/>
      <c r="D46" s="173"/>
      <c r="E46" s="173">
        <f>'実質公債費比率（分子）の構造'!L$48</f>
        <v>1420</v>
      </c>
      <c r="F46" s="173"/>
      <c r="G46" s="173"/>
      <c r="H46" s="173">
        <f>'実質公債費比率（分子）の構造'!M$48</f>
        <v>1482</v>
      </c>
      <c r="I46" s="173"/>
      <c r="J46" s="173"/>
      <c r="K46" s="173">
        <f>'実質公債費比率（分子）の構造'!N$48</f>
        <v>1248</v>
      </c>
      <c r="L46" s="173"/>
      <c r="M46" s="173"/>
      <c r="N46" s="173">
        <f>'実質公債費比率（分子）の構造'!O$48</f>
        <v>1023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5211</v>
      </c>
      <c r="C49" s="173"/>
      <c r="D49" s="173"/>
      <c r="E49" s="173">
        <f>'実質公債費比率（分子）の構造'!L$45</f>
        <v>5289</v>
      </c>
      <c r="F49" s="173"/>
      <c r="G49" s="173"/>
      <c r="H49" s="173">
        <f>'実質公債費比率（分子）の構造'!M$45</f>
        <v>5493</v>
      </c>
      <c r="I49" s="173"/>
      <c r="J49" s="173"/>
      <c r="K49" s="173">
        <f>'実質公債費比率（分子）の構造'!N$45</f>
        <v>5586</v>
      </c>
      <c r="L49" s="173"/>
      <c r="M49" s="173"/>
      <c r="N49" s="173">
        <f>'実質公債費比率（分子）の構造'!O$45</f>
        <v>5654</v>
      </c>
      <c r="O49" s="173"/>
      <c r="P49" s="173"/>
    </row>
    <row r="50" spans="1:16" x14ac:dyDescent="0.15">
      <c r="A50" s="173" t="s">
        <v>71</v>
      </c>
      <c r="B50" s="173" t="e">
        <f>NA()</f>
        <v>#N/A</v>
      </c>
      <c r="C50" s="173">
        <f>IF(ISNUMBER('実質公債費比率（分子）の構造'!K$53),'実質公債費比率（分子）の構造'!K$53,NA())</f>
        <v>202</v>
      </c>
      <c r="D50" s="173" t="e">
        <f>NA()</f>
        <v>#N/A</v>
      </c>
      <c r="E50" s="173" t="e">
        <f>NA()</f>
        <v>#N/A</v>
      </c>
      <c r="F50" s="173">
        <f>IF(ISNUMBER('実質公債費比率（分子）の構造'!L$53),'実質公債費比率（分子）の構造'!L$53,NA())</f>
        <v>197</v>
      </c>
      <c r="G50" s="173" t="e">
        <f>NA()</f>
        <v>#N/A</v>
      </c>
      <c r="H50" s="173" t="e">
        <f>NA()</f>
        <v>#N/A</v>
      </c>
      <c r="I50" s="173">
        <f>IF(ISNUMBER('実質公債費比率（分子）の構造'!M$53),'実質公債費比率（分子）の構造'!M$53,NA())</f>
        <v>469</v>
      </c>
      <c r="J50" s="173" t="e">
        <f>NA()</f>
        <v>#N/A</v>
      </c>
      <c r="K50" s="173" t="e">
        <f>NA()</f>
        <v>#N/A</v>
      </c>
      <c r="L50" s="173">
        <f>IF(ISNUMBER('実質公債費比率（分子）の構造'!N$53),'実質公債費比率（分子）の構造'!N$53,NA())</f>
        <v>615</v>
      </c>
      <c r="M50" s="173" t="e">
        <f>NA()</f>
        <v>#N/A</v>
      </c>
      <c r="N50" s="173" t="e">
        <f>NA()</f>
        <v>#N/A</v>
      </c>
      <c r="O50" s="173">
        <f>IF(ISNUMBER('実質公債費比率（分子）の構造'!O$53),'実質公債費比率（分子）の構造'!O$53,NA())</f>
        <v>567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61151</v>
      </c>
      <c r="E56" s="172"/>
      <c r="F56" s="172"/>
      <c r="G56" s="172">
        <f>'将来負担比率（分子）の構造'!J$52</f>
        <v>61266</v>
      </c>
      <c r="H56" s="172"/>
      <c r="I56" s="172"/>
      <c r="J56" s="172">
        <f>'将来負担比率（分子）の構造'!K$52</f>
        <v>60820</v>
      </c>
      <c r="K56" s="172"/>
      <c r="L56" s="172"/>
      <c r="M56" s="172">
        <f>'将来負担比率（分子）の構造'!L$52</f>
        <v>59662</v>
      </c>
      <c r="N56" s="172"/>
      <c r="O56" s="172"/>
      <c r="P56" s="172">
        <f>'将来負担比率（分子）の構造'!M$52</f>
        <v>58255</v>
      </c>
    </row>
    <row r="57" spans="1:16" x14ac:dyDescent="0.15">
      <c r="A57" s="172" t="s">
        <v>42</v>
      </c>
      <c r="B57" s="172"/>
      <c r="C57" s="172"/>
      <c r="D57" s="172">
        <f>'将来負担比率（分子）の構造'!I$51</f>
        <v>23108</v>
      </c>
      <c r="E57" s="172"/>
      <c r="F57" s="172"/>
      <c r="G57" s="172">
        <f>'将来負担比率（分子）の構造'!J$51</f>
        <v>21859</v>
      </c>
      <c r="H57" s="172"/>
      <c r="I57" s="172"/>
      <c r="J57" s="172">
        <f>'将来負担比率（分子）の構造'!K$51</f>
        <v>18598</v>
      </c>
      <c r="K57" s="172"/>
      <c r="L57" s="172"/>
      <c r="M57" s="172">
        <f>'将来負担比率（分子）の構造'!L$51</f>
        <v>17140</v>
      </c>
      <c r="N57" s="172"/>
      <c r="O57" s="172"/>
      <c r="P57" s="172">
        <f>'将来負担比率（分子）の構造'!M$51</f>
        <v>14860</v>
      </c>
    </row>
    <row r="58" spans="1:16" x14ac:dyDescent="0.15">
      <c r="A58" s="172" t="s">
        <v>41</v>
      </c>
      <c r="B58" s="172"/>
      <c r="C58" s="172"/>
      <c r="D58" s="172">
        <f>'将来負担比率（分子）の構造'!I$50</f>
        <v>15196</v>
      </c>
      <c r="E58" s="172"/>
      <c r="F58" s="172"/>
      <c r="G58" s="172">
        <f>'将来負担比率（分子）の構造'!J$50</f>
        <v>15972</v>
      </c>
      <c r="H58" s="172"/>
      <c r="I58" s="172"/>
      <c r="J58" s="172">
        <f>'将来負担比率（分子）の構造'!K$50</f>
        <v>12003</v>
      </c>
      <c r="K58" s="172"/>
      <c r="L58" s="172"/>
      <c r="M58" s="172">
        <f>'将来負担比率（分子）の構造'!L$50</f>
        <v>12771</v>
      </c>
      <c r="N58" s="172"/>
      <c r="O58" s="172"/>
      <c r="P58" s="172">
        <f>'将来負担比率（分子）の構造'!M$50</f>
        <v>15098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2512</v>
      </c>
      <c r="C61" s="172"/>
      <c r="D61" s="172"/>
      <c r="E61" s="172">
        <f>'将来負担比率（分子）の構造'!J$46</f>
        <v>2000</v>
      </c>
      <c r="F61" s="172"/>
      <c r="G61" s="172"/>
      <c r="H61" s="172">
        <f>'将来負担比率（分子）の構造'!K$46</f>
        <v>1580</v>
      </c>
      <c r="I61" s="172"/>
      <c r="J61" s="172"/>
      <c r="K61" s="172">
        <f>'将来負担比率（分子）の構造'!L$46</f>
        <v>586</v>
      </c>
      <c r="L61" s="172"/>
      <c r="M61" s="172"/>
      <c r="N61" s="172">
        <f>'将来負担比率（分子）の構造'!M$46</f>
        <v>511</v>
      </c>
      <c r="O61" s="172"/>
      <c r="P61" s="172"/>
    </row>
    <row r="62" spans="1:16" x14ac:dyDescent="0.15">
      <c r="A62" s="172" t="s">
        <v>35</v>
      </c>
      <c r="B62" s="172">
        <f>'将来負担比率（分子）の構造'!I$45</f>
        <v>8180</v>
      </c>
      <c r="C62" s="172"/>
      <c r="D62" s="172"/>
      <c r="E62" s="172">
        <f>'将来負担比率（分子）の構造'!J$45</f>
        <v>8269</v>
      </c>
      <c r="F62" s="172"/>
      <c r="G62" s="172"/>
      <c r="H62" s="172">
        <f>'将来負担比率（分子）の構造'!K$45</f>
        <v>8573</v>
      </c>
      <c r="I62" s="172"/>
      <c r="J62" s="172"/>
      <c r="K62" s="172">
        <f>'将来負担比率（分子）の構造'!L$45</f>
        <v>8667</v>
      </c>
      <c r="L62" s="172"/>
      <c r="M62" s="172"/>
      <c r="N62" s="172">
        <f>'将来負担比率（分子）の構造'!M$45</f>
        <v>9035</v>
      </c>
      <c r="O62" s="172"/>
      <c r="P62" s="172"/>
    </row>
    <row r="63" spans="1:16" x14ac:dyDescent="0.15">
      <c r="A63" s="172" t="s">
        <v>34</v>
      </c>
      <c r="B63" s="172">
        <f>'将来負担比率（分子）の構造'!I$44</f>
        <v>932</v>
      </c>
      <c r="C63" s="172"/>
      <c r="D63" s="172"/>
      <c r="E63" s="172">
        <f>'将来負担比率（分子）の構造'!J$44</f>
        <v>990</v>
      </c>
      <c r="F63" s="172"/>
      <c r="G63" s="172"/>
      <c r="H63" s="172">
        <f>'将来負担比率（分子）の構造'!K$44</f>
        <v>1056</v>
      </c>
      <c r="I63" s="172"/>
      <c r="J63" s="172"/>
      <c r="K63" s="172">
        <f>'将来負担比率（分子）の構造'!L$44</f>
        <v>1340</v>
      </c>
      <c r="L63" s="172"/>
      <c r="M63" s="172"/>
      <c r="N63" s="172">
        <f>'将来負担比率（分子）の構造'!M$44</f>
        <v>1314</v>
      </c>
      <c r="O63" s="172"/>
      <c r="P63" s="172"/>
    </row>
    <row r="64" spans="1:16" x14ac:dyDescent="0.15">
      <c r="A64" s="172" t="s">
        <v>33</v>
      </c>
      <c r="B64" s="172">
        <f>'将来負担比率（分子）の構造'!I$43</f>
        <v>19710</v>
      </c>
      <c r="C64" s="172"/>
      <c r="D64" s="172"/>
      <c r="E64" s="172">
        <f>'将来負担比率（分子）の構造'!J$43</f>
        <v>19054</v>
      </c>
      <c r="F64" s="172"/>
      <c r="G64" s="172"/>
      <c r="H64" s="172">
        <f>'将来負担比率（分子）の構造'!K$43</f>
        <v>18092</v>
      </c>
      <c r="I64" s="172"/>
      <c r="J64" s="172"/>
      <c r="K64" s="172">
        <f>'将来負担比率（分子）の構造'!L$43</f>
        <v>16486</v>
      </c>
      <c r="L64" s="172"/>
      <c r="M64" s="172"/>
      <c r="N64" s="172">
        <f>'将来負担比率（分子）の構造'!M$43</f>
        <v>14094</v>
      </c>
      <c r="O64" s="172"/>
      <c r="P64" s="172"/>
    </row>
    <row r="65" spans="1:16" x14ac:dyDescent="0.15">
      <c r="A65" s="172" t="s">
        <v>32</v>
      </c>
      <c r="B65" s="172">
        <f>'将来負担比率（分子）の構造'!I$42</f>
        <v>4648</v>
      </c>
      <c r="C65" s="172"/>
      <c r="D65" s="172"/>
      <c r="E65" s="172">
        <f>'将来負担比率（分子）の構造'!J$42</f>
        <v>4411</v>
      </c>
      <c r="F65" s="172"/>
      <c r="G65" s="172"/>
      <c r="H65" s="172">
        <f>'将来負担比率（分子）の構造'!K$42</f>
        <v>3506</v>
      </c>
      <c r="I65" s="172"/>
      <c r="J65" s="172"/>
      <c r="K65" s="172">
        <f>'将来負担比率（分子）の構造'!L$42</f>
        <v>3257</v>
      </c>
      <c r="L65" s="172"/>
      <c r="M65" s="172"/>
      <c r="N65" s="172">
        <f>'将来負担比率（分子）の構造'!M$42</f>
        <v>2963</v>
      </c>
      <c r="O65" s="172"/>
      <c r="P65" s="172"/>
    </row>
    <row r="66" spans="1:16" x14ac:dyDescent="0.15">
      <c r="A66" s="172" t="s">
        <v>31</v>
      </c>
      <c r="B66" s="172">
        <f>'将来負担比率（分子）の構造'!I$41</f>
        <v>65207</v>
      </c>
      <c r="C66" s="172"/>
      <c r="D66" s="172"/>
      <c r="E66" s="172">
        <f>'将来負担比率（分子）の構造'!J$41</f>
        <v>67506</v>
      </c>
      <c r="F66" s="172"/>
      <c r="G66" s="172"/>
      <c r="H66" s="172">
        <f>'将来負担比率（分子）の構造'!K$41</f>
        <v>69823</v>
      </c>
      <c r="I66" s="172"/>
      <c r="J66" s="172"/>
      <c r="K66" s="172">
        <f>'将来負担比率（分子）の構造'!L$41</f>
        <v>69356</v>
      </c>
      <c r="L66" s="172"/>
      <c r="M66" s="172"/>
      <c r="N66" s="172">
        <f>'将来負担比率（分子）の構造'!M$41</f>
        <v>68492</v>
      </c>
      <c r="O66" s="172"/>
      <c r="P66" s="172"/>
    </row>
    <row r="67" spans="1:16" x14ac:dyDescent="0.15">
      <c r="A67" s="172" t="s">
        <v>75</v>
      </c>
      <c r="B67" s="172" t="e">
        <f>NA()</f>
        <v>#N/A</v>
      </c>
      <c r="C67" s="172">
        <f>IF(ISNUMBER('将来負担比率（分子）の構造'!I$53), IF('将来負担比率（分子）の構造'!I$53 &lt; 0, 0, '将来負担比率（分子）の構造'!I$53), NA())</f>
        <v>1733</v>
      </c>
      <c r="D67" s="172" t="e">
        <f>NA()</f>
        <v>#N/A</v>
      </c>
      <c r="E67" s="172" t="e">
        <f>NA()</f>
        <v>#N/A</v>
      </c>
      <c r="F67" s="172">
        <f>IF(ISNUMBER('将来負担比率（分子）の構造'!J$53), IF('将来負担比率（分子）の構造'!J$53 &lt; 0, 0, '将来負担比率（分子）の構造'!J$53), NA())</f>
        <v>3134</v>
      </c>
      <c r="G67" s="172" t="e">
        <f>NA()</f>
        <v>#N/A</v>
      </c>
      <c r="H67" s="172" t="e">
        <f>NA()</f>
        <v>#N/A</v>
      </c>
      <c r="I67" s="172">
        <f>IF(ISNUMBER('将来負担比率（分子）の構造'!K$53), IF('将来負担比率（分子）の構造'!K$53 &lt; 0, 0, '将来負担比率（分子）の構造'!K$53), NA())</f>
        <v>11209</v>
      </c>
      <c r="J67" s="172" t="e">
        <f>NA()</f>
        <v>#N/A</v>
      </c>
      <c r="K67" s="172" t="e">
        <f>NA()</f>
        <v>#N/A</v>
      </c>
      <c r="L67" s="172">
        <f>IF(ISNUMBER('将来負担比率（分子）の構造'!L$53), IF('将来負担比率（分子）の構造'!L$53 &lt; 0, 0, '将来負担比率（分子）の構造'!L$53), NA())</f>
        <v>10120</v>
      </c>
      <c r="M67" s="172" t="e">
        <f>NA()</f>
        <v>#N/A</v>
      </c>
      <c r="N67" s="172" t="e">
        <f>NA()</f>
        <v>#N/A</v>
      </c>
      <c r="O67" s="172">
        <f>IF(ISNUMBER('将来負担比率（分子）の構造'!M$53), IF('将来負担比率（分子）の構造'!M$53 &lt; 0, 0, '将来負担比率（分子）の構造'!M$53), NA())</f>
        <v>8197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5352</v>
      </c>
      <c r="C72" s="176">
        <f>基金残高に係る経年分析!G55</f>
        <v>5644</v>
      </c>
      <c r="D72" s="176">
        <f>基金残高に係る経年分析!H55</f>
        <v>6651</v>
      </c>
    </row>
    <row r="73" spans="1:16" x14ac:dyDescent="0.15">
      <c r="A73" s="175" t="s">
        <v>78</v>
      </c>
      <c r="B73" s="176">
        <f>基金残高に係る経年分析!F56</f>
        <v>1148</v>
      </c>
      <c r="C73" s="176">
        <f>基金残高に係る経年分析!G56</f>
        <v>875</v>
      </c>
      <c r="D73" s="176">
        <f>基金残高に係る経年分析!H56</f>
        <v>1321</v>
      </c>
    </row>
    <row r="74" spans="1:16" x14ac:dyDescent="0.15">
      <c r="A74" s="175" t="s">
        <v>79</v>
      </c>
      <c r="B74" s="176">
        <f>基金残高に係る経年分析!F57</f>
        <v>3060</v>
      </c>
      <c r="C74" s="176">
        <f>基金残高に係る経年分析!G57</f>
        <v>3506</v>
      </c>
      <c r="D74" s="176">
        <f>基金残高に係る経年分析!H57</f>
        <v>4231</v>
      </c>
    </row>
  </sheetData>
  <sheetProtection algorithmName="SHA-512" hashValue="aznX2iTcP4hT0PAWCQcP2sdcOMYG9blr1JL5TPbg0TVJOVZKKK0tmpFGSzBubl3qzf+4OcD7d/csPBmhmhMYlQ==" saltValue="YEyoLy/hpTQ6LB0Chd10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2023-03-15T02:06:23Z</cp:lastPrinted>
  <dcterms:created xsi:type="dcterms:W3CDTF">2023-02-20T05:27:13Z</dcterms:created>
  <dcterms:modified xsi:type="dcterms:W3CDTF">2024-03-25T02:21:35Z</dcterms:modified>
  <cp:category/>
</cp:coreProperties>
</file>