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350" windowHeight="12330" firstSheet="1" activeTab="1"/>
  </bookViews>
  <sheets>
    <sheet name="決済枠" sheetId="1" state="hidden" r:id="rId1"/>
    <sheet name="平成31年度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<sst xmlns="http://schemas.openxmlformats.org/spreadsheetml/2006/main" count="82" uniqueCount="77">
  <si>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支出の部</t>
  </si>
  <si>
    <t>営業費用</t>
  </si>
  <si>
    <t>原水及び浄水費</t>
  </si>
  <si>
    <t>配水及び給水費</t>
  </si>
  <si>
    <t>総係費</t>
  </si>
  <si>
    <t>減価償却費</t>
  </si>
  <si>
    <t>資産減耗費</t>
  </si>
  <si>
    <t>その他営業費用</t>
  </si>
  <si>
    <t>営業外費用</t>
  </si>
  <si>
    <t>支払利息及び企業債取扱諸費</t>
  </si>
  <si>
    <t>雑支出</t>
  </si>
  <si>
    <t>予備費</t>
  </si>
  <si>
    <t>支出合計</t>
  </si>
  <si>
    <t>当年度純利益</t>
  </si>
  <si>
    <t>収入の部</t>
  </si>
  <si>
    <t>営業収益</t>
  </si>
  <si>
    <t>給水収益</t>
  </si>
  <si>
    <t>他会計負担金</t>
  </si>
  <si>
    <t>その他の営業収益</t>
  </si>
  <si>
    <t>営業外収益</t>
  </si>
  <si>
    <t>受取利息及び配当金</t>
  </si>
  <si>
    <t>収入合計</t>
  </si>
  <si>
    <t>長期前受金戻入</t>
  </si>
  <si>
    <t>資産の部</t>
  </si>
  <si>
    <t>固定資産</t>
  </si>
  <si>
    <t>有形固定資産</t>
  </si>
  <si>
    <t>流動資産</t>
  </si>
  <si>
    <t>現金預金</t>
  </si>
  <si>
    <t>未収金</t>
  </si>
  <si>
    <t>貯蔵品</t>
  </si>
  <si>
    <t>負債の部</t>
  </si>
  <si>
    <t>固定負債</t>
  </si>
  <si>
    <t>引当金</t>
  </si>
  <si>
    <t>流動負債</t>
  </si>
  <si>
    <t>未払金</t>
  </si>
  <si>
    <t>その他流動負債</t>
  </si>
  <si>
    <t>負債合計</t>
  </si>
  <si>
    <t>資本の部</t>
  </si>
  <si>
    <t>剰余金</t>
  </si>
  <si>
    <t>資本合計</t>
  </si>
  <si>
    <t>負債・資本合計</t>
  </si>
  <si>
    <t>資産合計</t>
  </si>
  <si>
    <t>企業債</t>
  </si>
  <si>
    <t>繰延収益</t>
  </si>
  <si>
    <t>長期前受金</t>
  </si>
  <si>
    <t>資本金</t>
  </si>
  <si>
    <t>利益剰余金</t>
  </si>
  <si>
    <t>（単位：千円）</t>
  </si>
  <si>
    <t>水道事業収益</t>
  </si>
  <si>
    <t>営業収益</t>
  </si>
  <si>
    <t>営業外収益</t>
  </si>
  <si>
    <t>水道事業費用</t>
  </si>
  <si>
    <t>営業費用</t>
  </si>
  <si>
    <t>営業外費用</t>
  </si>
  <si>
    <t>予備費</t>
  </si>
  <si>
    <t>資本的収入</t>
  </si>
  <si>
    <t>出資金</t>
  </si>
  <si>
    <t>資本的支出</t>
  </si>
  <si>
    <t>建設改良費</t>
  </si>
  <si>
    <t>収益的収入及び支出</t>
  </si>
  <si>
    <t>資本的収入及び支出</t>
  </si>
  <si>
    <t>　損益計算書は、一年間の営業成績について、その期間中に得た収益とこれに対する費用を表し、期間中どのような営業活動によって、どれだけの効果があったかを示すものです。
　この損益計算書に基づいて経営を分析し、将来の方針を立てることができます。</t>
  </si>
  <si>
    <t>　貸借対照表は、財政状況を明らかにするため、決算時において保有する全ての資産、負債及び資本を表し、投資された資本がどのような機能を発揮し、どのように運営されているかを示すものです。
　</t>
  </si>
  <si>
    <t>雑収益</t>
  </si>
  <si>
    <t>負担金</t>
  </si>
  <si>
    <t>企業債償還金</t>
  </si>
  <si>
    <t>課長</t>
  </si>
  <si>
    <t>対策官</t>
  </si>
  <si>
    <t>主幹</t>
  </si>
  <si>
    <t>担当</t>
  </si>
  <si>
    <t xml:space="preserve"> 3
月
 28
日</t>
  </si>
  <si>
    <t>別紙のとおり
ホームページを
更新して
よろしいか。</t>
  </si>
  <si>
    <t>平成31年度大垣市上水道事業予算（当初）</t>
  </si>
  <si>
    <t>平成31年度予定損益計算書（消費税は含まれていません）</t>
  </si>
  <si>
    <t>平成31年度予定貸借対照表（消費税は含まれていません）</t>
  </si>
  <si>
    <t>資本剰余金</t>
  </si>
  <si>
    <t>※資本的収入額が資本的支出額に対し不足する額1,279,000千円は、損益勘定留保資金等で補てんする。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</si>
</sst>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0" fillId="0" borderId="13" xfId="48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0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21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40" fillId="0" borderId="17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56" fontId="5" fillId="0" borderId="26" xfId="0" applyNumberFormat="1" applyFont="1" applyBorder="1" applyAlignment="1">
      <alignment horizontal="center" vertical="top" textRotation="255" wrapText="1"/>
    </xf>
    <xf numFmtId="0" fontId="5" fillId="0" borderId="27" xfId="0" applyFont="1" applyBorder="1" applyAlignment="1">
      <alignment horizontal="center" vertical="top" textRotation="255"/>
    </xf>
    <xf numFmtId="0" fontId="5" fillId="0" borderId="28" xfId="0" applyFont="1" applyBorder="1" applyAlignment="1">
      <alignment horizontal="center" vertical="top" textRotation="255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3" fillId="0" borderId="0" xfId="48" applyFont="1" applyAlignment="1">
      <alignment vertical="center" wrapText="1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30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F2" sqref="F2:F7"/>
    </sheetView>
  </sheetViews>
  <sheetFormatPr defaultColWidth="9.00390625" defaultRowHeight="13.5"/>
  <cols>
    <col min="1" max="1" width="5.00390625" style="0" customWidth="1"/>
    <col min="2" max="5" width="14.875" style="0" customWidth="1"/>
    <col min="6" max="6" width="11.875" style="0" customWidth="1"/>
    <col min="7" max="7" width="10.125" style="0" customWidth="1"/>
  </cols>
  <sheetData>
    <row r="2" spans="2:7" ht="22.5" customHeight="1">
      <c r="B2" s="29" t="s">
        <v>66</v>
      </c>
      <c r="C2" s="29" t="s">
        <v>67</v>
      </c>
      <c r="D2" s="29" t="s">
        <v>68</v>
      </c>
      <c r="E2" s="29" t="s">
        <v>69</v>
      </c>
      <c r="F2" s="30" t="s">
        <v>71</v>
      </c>
      <c r="G2" s="33" t="s">
        <v>70</v>
      </c>
    </row>
    <row r="3" spans="2:7" ht="13.5">
      <c r="B3" s="36"/>
      <c r="C3" s="36"/>
      <c r="D3" s="36"/>
      <c r="E3" s="36"/>
      <c r="F3" s="31"/>
      <c r="G3" s="34"/>
    </row>
    <row r="4" spans="2:7" ht="13.5">
      <c r="B4" s="36"/>
      <c r="C4" s="36"/>
      <c r="D4" s="36"/>
      <c r="E4" s="36"/>
      <c r="F4" s="31"/>
      <c r="G4" s="34"/>
    </row>
    <row r="5" spans="2:7" ht="13.5">
      <c r="B5" s="36"/>
      <c r="C5" s="36"/>
      <c r="D5" s="36"/>
      <c r="E5" s="36"/>
      <c r="F5" s="31"/>
      <c r="G5" s="34"/>
    </row>
    <row r="6" spans="2:7" ht="13.5">
      <c r="B6" s="36"/>
      <c r="C6" s="36"/>
      <c r="D6" s="36"/>
      <c r="E6" s="36"/>
      <c r="F6" s="31"/>
      <c r="G6" s="34"/>
    </row>
    <row r="7" spans="2:7" ht="12.75" customHeight="1">
      <c r="B7" s="36"/>
      <c r="C7" s="36"/>
      <c r="D7" s="36"/>
      <c r="E7" s="36"/>
      <c r="F7" s="32"/>
      <c r="G7" s="35"/>
    </row>
  </sheetData>
  <sheetProtection/>
  <mergeCells count="6">
    <mergeCell ref="F2:F7"/>
    <mergeCell ref="G2:G7"/>
    <mergeCell ref="B3:B7"/>
    <mergeCell ref="C3:C7"/>
    <mergeCell ref="D3:D7"/>
    <mergeCell ref="E3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0">
      <selection activeCell="F27" sqref="F27"/>
    </sheetView>
  </sheetViews>
  <sheetFormatPr defaultColWidth="9.00390625" defaultRowHeight="18.75" customHeight="1"/>
  <cols>
    <col min="1" max="1" width="2.75390625" style="1" customWidth="1"/>
    <col min="2" max="2" width="29.375" style="1" customWidth="1"/>
    <col min="3" max="3" width="13.00390625" style="1" customWidth="1"/>
    <col min="4" max="4" width="3.125" style="1" customWidth="1"/>
    <col min="5" max="5" width="29.375" style="1" customWidth="1"/>
    <col min="6" max="6" width="13.00390625" style="1" customWidth="1"/>
    <col min="7" max="16384" width="9.00390625" style="1" customWidth="1"/>
  </cols>
  <sheetData>
    <row r="1" ht="18.75" customHeight="1">
      <c r="A1" s="1" t="s">
        <v>72</v>
      </c>
    </row>
    <row r="2" ht="18.75" customHeight="1">
      <c r="F2" s="21" t="s">
        <v>47</v>
      </c>
    </row>
    <row r="3" spans="1:6" ht="18.75" customHeight="1">
      <c r="A3" s="38" t="s">
        <v>59</v>
      </c>
      <c r="B3" s="39"/>
      <c r="C3" s="39"/>
      <c r="D3" s="39"/>
      <c r="E3" s="39"/>
      <c r="F3" s="40"/>
    </row>
    <row r="4" spans="1:6" ht="18.75" customHeight="1">
      <c r="A4" s="6" t="s">
        <v>48</v>
      </c>
      <c r="B4" s="7"/>
      <c r="C4" s="25">
        <f>SUM(C5:C7)</f>
        <v>2228000</v>
      </c>
      <c r="D4" s="6" t="s">
        <v>51</v>
      </c>
      <c r="E4" s="7"/>
      <c r="F4" s="25">
        <f>SUM(F5:F7)</f>
        <v>1945000</v>
      </c>
    </row>
    <row r="5" spans="1:6" ht="18.75" customHeight="1">
      <c r="A5" s="3"/>
      <c r="B5" s="4" t="s">
        <v>49</v>
      </c>
      <c r="C5" s="2">
        <v>1888300</v>
      </c>
      <c r="D5" s="3"/>
      <c r="E5" s="4" t="s">
        <v>52</v>
      </c>
      <c r="F5" s="2">
        <v>1815200</v>
      </c>
    </row>
    <row r="6" spans="1:6" ht="18.75" customHeight="1">
      <c r="A6" s="3"/>
      <c r="B6" s="4" t="s">
        <v>50</v>
      </c>
      <c r="C6" s="2">
        <v>339700</v>
      </c>
      <c r="D6" s="3"/>
      <c r="E6" s="4" t="s">
        <v>53</v>
      </c>
      <c r="F6" s="2">
        <v>129300</v>
      </c>
    </row>
    <row r="7" spans="1:6" ht="18.75" customHeight="1">
      <c r="A7" s="23"/>
      <c r="B7" s="24"/>
      <c r="C7" s="22"/>
      <c r="D7" s="23"/>
      <c r="E7" s="24" t="s">
        <v>54</v>
      </c>
      <c r="F7" s="22">
        <v>500</v>
      </c>
    </row>
    <row r="8" spans="1:6" ht="18.75" customHeight="1">
      <c r="A8" s="41" t="s">
        <v>60</v>
      </c>
      <c r="B8" s="42"/>
      <c r="C8" s="42"/>
      <c r="D8" s="42"/>
      <c r="E8" s="42"/>
      <c r="F8" s="43"/>
    </row>
    <row r="9" spans="1:6" ht="18.75" customHeight="1">
      <c r="A9" s="6" t="s">
        <v>55</v>
      </c>
      <c r="B9" s="7"/>
      <c r="C9" s="25">
        <f>SUM(C10:C12)</f>
        <v>108000</v>
      </c>
      <c r="D9" s="6" t="s">
        <v>57</v>
      </c>
      <c r="E9" s="7"/>
      <c r="F9" s="25">
        <f>SUM(F10:F12)</f>
        <v>1387000</v>
      </c>
    </row>
    <row r="10" spans="1:6" ht="18.75" customHeight="1">
      <c r="A10" s="3"/>
      <c r="B10" s="4" t="s">
        <v>56</v>
      </c>
      <c r="C10" s="2">
        <v>25200</v>
      </c>
      <c r="D10" s="3"/>
      <c r="E10" s="4" t="s">
        <v>58</v>
      </c>
      <c r="F10" s="2">
        <v>1024100</v>
      </c>
    </row>
    <row r="11" spans="1:6" ht="18.75" customHeight="1">
      <c r="A11" s="26"/>
      <c r="B11" s="27" t="s">
        <v>64</v>
      </c>
      <c r="C11" s="28">
        <v>82800</v>
      </c>
      <c r="D11" s="26"/>
      <c r="E11" s="27" t="s">
        <v>65</v>
      </c>
      <c r="F11" s="28">
        <v>362900</v>
      </c>
    </row>
    <row r="12" spans="1:6" ht="18.75" customHeight="1">
      <c r="A12" s="23"/>
      <c r="B12" s="24"/>
      <c r="C12" s="22"/>
      <c r="D12" s="23"/>
      <c r="E12" s="24"/>
      <c r="F12" s="22"/>
    </row>
    <row r="13" spans="1:6" ht="18.75" customHeight="1">
      <c r="A13" s="45" t="s">
        <v>76</v>
      </c>
      <c r="B13" s="45"/>
      <c r="C13" s="45"/>
      <c r="D13" s="45"/>
      <c r="E13" s="45"/>
      <c r="F13" s="45"/>
    </row>
    <row r="14" spans="1:6" ht="18.75" customHeight="1">
      <c r="A14" s="37"/>
      <c r="B14" s="37"/>
      <c r="C14" s="37"/>
      <c r="D14" s="37"/>
      <c r="E14" s="37"/>
      <c r="F14" s="37"/>
    </row>
    <row r="16" ht="18.75" customHeight="1">
      <c r="A16" s="1" t="s">
        <v>73</v>
      </c>
    </row>
    <row r="17" spans="1:6" ht="18.75" customHeight="1">
      <c r="A17" s="37" t="s">
        <v>61</v>
      </c>
      <c r="B17" s="44"/>
      <c r="C17" s="44"/>
      <c r="D17" s="44"/>
      <c r="E17" s="44"/>
      <c r="F17" s="44"/>
    </row>
    <row r="18" spans="1:6" ht="18.75" customHeight="1">
      <c r="A18" s="44"/>
      <c r="B18" s="44"/>
      <c r="C18" s="44"/>
      <c r="D18" s="44"/>
      <c r="E18" s="44"/>
      <c r="F18" s="44"/>
    </row>
    <row r="19" spans="1:6" ht="18.75" customHeight="1">
      <c r="A19" s="44"/>
      <c r="B19" s="44"/>
      <c r="C19" s="44"/>
      <c r="D19" s="44"/>
      <c r="E19" s="44"/>
      <c r="F19" s="44"/>
    </row>
    <row r="20" ht="18.75" customHeight="1">
      <c r="F20" s="21" t="s">
        <v>47</v>
      </c>
    </row>
    <row r="21" spans="1:6" ht="18.75" customHeight="1">
      <c r="A21" s="6" t="s">
        <v>0</v>
      </c>
      <c r="B21" s="7"/>
      <c r="C21" s="8"/>
      <c r="D21" s="6" t="s">
        <v>14</v>
      </c>
      <c r="E21" s="7"/>
      <c r="F21" s="9"/>
    </row>
    <row r="22" spans="1:6" ht="18.75" customHeight="1">
      <c r="A22" s="10" t="s">
        <v>1</v>
      </c>
      <c r="B22" s="11"/>
      <c r="C22" s="12">
        <f>SUM(C23:C28)</f>
        <v>1757485</v>
      </c>
      <c r="D22" s="10" t="s">
        <v>15</v>
      </c>
      <c r="E22" s="11"/>
      <c r="F22" s="13">
        <f>SUM(F23:F25)</f>
        <v>1738767</v>
      </c>
    </row>
    <row r="23" spans="1:6" ht="18.75" customHeight="1">
      <c r="A23" s="3"/>
      <c r="B23" s="4" t="s">
        <v>2</v>
      </c>
      <c r="C23" s="5">
        <v>242932</v>
      </c>
      <c r="D23" s="3"/>
      <c r="E23" s="4" t="s">
        <v>16</v>
      </c>
      <c r="F23" s="2">
        <v>1722239</v>
      </c>
    </row>
    <row r="24" spans="1:6" ht="18.75" customHeight="1">
      <c r="A24" s="3"/>
      <c r="B24" s="4" t="s">
        <v>3</v>
      </c>
      <c r="C24" s="5">
        <v>388539</v>
      </c>
      <c r="D24" s="3"/>
      <c r="E24" s="4" t="s">
        <v>17</v>
      </c>
      <c r="F24" s="2">
        <v>12100</v>
      </c>
    </row>
    <row r="25" spans="1:6" ht="18.75" customHeight="1">
      <c r="A25" s="3"/>
      <c r="B25" s="4" t="s">
        <v>4</v>
      </c>
      <c r="C25" s="5">
        <v>237814</v>
      </c>
      <c r="D25" s="3"/>
      <c r="E25" s="4" t="s">
        <v>18</v>
      </c>
      <c r="F25" s="2">
        <v>4428</v>
      </c>
    </row>
    <row r="26" spans="1:6" ht="18.75" customHeight="1">
      <c r="A26" s="3"/>
      <c r="B26" s="4" t="s">
        <v>5</v>
      </c>
      <c r="C26" s="5">
        <v>831100</v>
      </c>
      <c r="D26" s="3"/>
      <c r="E26" s="4"/>
      <c r="F26" s="2"/>
    </row>
    <row r="27" spans="1:6" ht="18.75" customHeight="1">
      <c r="A27" s="3"/>
      <c r="B27" s="4" t="s">
        <v>6</v>
      </c>
      <c r="C27" s="5">
        <v>57000</v>
      </c>
      <c r="D27" s="3"/>
      <c r="E27" s="4"/>
      <c r="F27" s="2"/>
    </row>
    <row r="28" spans="1:6" ht="18.75" customHeight="1">
      <c r="A28" s="3"/>
      <c r="B28" s="4" t="s">
        <v>7</v>
      </c>
      <c r="C28" s="5">
        <v>100</v>
      </c>
      <c r="D28" s="3"/>
      <c r="E28" s="4"/>
      <c r="F28" s="2"/>
    </row>
    <row r="29" spans="1:6" ht="18.75" customHeight="1">
      <c r="A29" s="3"/>
      <c r="B29" s="4"/>
      <c r="C29" s="5"/>
      <c r="D29" s="3"/>
      <c r="E29" s="4"/>
      <c r="F29" s="2"/>
    </row>
    <row r="30" spans="1:6" ht="18.75" customHeight="1">
      <c r="A30" s="10" t="s">
        <v>8</v>
      </c>
      <c r="B30" s="11"/>
      <c r="C30" s="12">
        <f>SUM(C31:C32)</f>
        <v>107326</v>
      </c>
      <c r="D30" s="10" t="s">
        <v>19</v>
      </c>
      <c r="E30" s="11"/>
      <c r="F30" s="13">
        <f>SUM(F31:F33)</f>
        <v>332809</v>
      </c>
    </row>
    <row r="31" spans="1:6" ht="18.75" customHeight="1">
      <c r="A31" s="3"/>
      <c r="B31" s="4" t="s">
        <v>9</v>
      </c>
      <c r="C31" s="5">
        <v>92100</v>
      </c>
      <c r="D31" s="3"/>
      <c r="E31" s="4" t="s">
        <v>20</v>
      </c>
      <c r="F31" s="2">
        <v>700</v>
      </c>
    </row>
    <row r="32" spans="1:6" ht="18.75" customHeight="1">
      <c r="A32" s="3"/>
      <c r="B32" s="4" t="s">
        <v>10</v>
      </c>
      <c r="C32" s="5">
        <v>15226</v>
      </c>
      <c r="D32" s="3"/>
      <c r="E32" s="4" t="s">
        <v>22</v>
      </c>
      <c r="F32" s="2">
        <v>196600</v>
      </c>
    </row>
    <row r="33" spans="1:6" ht="18.75" customHeight="1">
      <c r="A33" s="3"/>
      <c r="B33" s="4"/>
      <c r="C33" s="5"/>
      <c r="D33" s="3"/>
      <c r="E33" s="4" t="s">
        <v>63</v>
      </c>
      <c r="F33" s="2">
        <v>135509</v>
      </c>
    </row>
    <row r="34" spans="1:6" ht="18.75" customHeight="1">
      <c r="A34" s="3"/>
      <c r="B34" s="4"/>
      <c r="C34" s="5"/>
      <c r="D34" s="3"/>
      <c r="E34" s="4"/>
      <c r="F34" s="2"/>
    </row>
    <row r="35" spans="1:6" ht="18.75" customHeight="1">
      <c r="A35" s="10" t="s">
        <v>11</v>
      </c>
      <c r="B35" s="11"/>
      <c r="C35" s="12">
        <f>SUM(C36)</f>
        <v>500</v>
      </c>
      <c r="D35" s="10"/>
      <c r="E35" s="11"/>
      <c r="F35" s="14"/>
    </row>
    <row r="36" spans="1:6" ht="18.75" customHeight="1">
      <c r="A36" s="3"/>
      <c r="B36" s="4" t="s">
        <v>11</v>
      </c>
      <c r="C36" s="5">
        <v>500</v>
      </c>
      <c r="D36" s="3"/>
      <c r="E36" s="4"/>
      <c r="F36" s="2"/>
    </row>
    <row r="37" spans="1:6" ht="18.75" customHeight="1">
      <c r="A37" s="3"/>
      <c r="B37" s="4"/>
      <c r="C37" s="5"/>
      <c r="D37" s="3"/>
      <c r="E37" s="4"/>
      <c r="F37" s="2"/>
    </row>
    <row r="38" spans="1:6" ht="18.75" customHeight="1">
      <c r="A38" s="10" t="s">
        <v>12</v>
      </c>
      <c r="B38" s="11"/>
      <c r="C38" s="12">
        <f>C22+C30+C35</f>
        <v>1865311</v>
      </c>
      <c r="D38" s="10" t="s">
        <v>21</v>
      </c>
      <c r="E38" s="11"/>
      <c r="F38" s="13">
        <f>F22+F30</f>
        <v>2071576</v>
      </c>
    </row>
    <row r="39" spans="1:6" ht="18.75" customHeight="1">
      <c r="A39" s="15" t="s">
        <v>13</v>
      </c>
      <c r="B39" s="16"/>
      <c r="C39" s="17">
        <f>F38-C38</f>
        <v>206265</v>
      </c>
      <c r="D39" s="15"/>
      <c r="E39" s="16"/>
      <c r="F39" s="18"/>
    </row>
    <row r="41" ht="18.75" customHeight="1">
      <c r="A41" s="1" t="s">
        <v>74</v>
      </c>
    </row>
    <row r="42" spans="1:6" ht="18.75" customHeight="1">
      <c r="A42" s="37" t="s">
        <v>62</v>
      </c>
      <c r="B42" s="37"/>
      <c r="C42" s="37"/>
      <c r="D42" s="37"/>
      <c r="E42" s="37"/>
      <c r="F42" s="37"/>
    </row>
    <row r="43" spans="1:6" ht="18.75" customHeight="1">
      <c r="A43" s="37"/>
      <c r="B43" s="37"/>
      <c r="C43" s="37"/>
      <c r="D43" s="37"/>
      <c r="E43" s="37"/>
      <c r="F43" s="37"/>
    </row>
    <row r="44" spans="1:6" ht="18.75" customHeight="1">
      <c r="A44" s="37"/>
      <c r="B44" s="37"/>
      <c r="C44" s="37"/>
      <c r="D44" s="37"/>
      <c r="E44" s="37"/>
      <c r="F44" s="37"/>
    </row>
    <row r="45" ht="18.75" customHeight="1">
      <c r="F45" s="21" t="s">
        <v>47</v>
      </c>
    </row>
    <row r="46" spans="1:6" ht="18.75" customHeight="1">
      <c r="A46" s="6" t="s">
        <v>23</v>
      </c>
      <c r="B46" s="7"/>
      <c r="C46" s="20"/>
      <c r="D46" s="6" t="s">
        <v>30</v>
      </c>
      <c r="E46" s="7"/>
      <c r="F46" s="9"/>
    </row>
    <row r="47" spans="1:6" ht="18.75" customHeight="1">
      <c r="A47" s="10" t="s">
        <v>24</v>
      </c>
      <c r="B47" s="11"/>
      <c r="C47" s="12">
        <f>SUM(C48)</f>
        <v>19176565</v>
      </c>
      <c r="D47" s="10" t="s">
        <v>31</v>
      </c>
      <c r="E47" s="11"/>
      <c r="F47" s="13">
        <f>SUM(F48:F49)</f>
        <v>4104478</v>
      </c>
    </row>
    <row r="48" spans="1:6" ht="18.75" customHeight="1">
      <c r="A48" s="3"/>
      <c r="B48" s="4" t="s">
        <v>25</v>
      </c>
      <c r="C48" s="5">
        <v>19176565</v>
      </c>
      <c r="D48" s="3"/>
      <c r="E48" s="4" t="s">
        <v>42</v>
      </c>
      <c r="F48" s="2">
        <v>4005011</v>
      </c>
    </row>
    <row r="49" spans="1:6" ht="18.75" customHeight="1">
      <c r="A49" s="10" t="s">
        <v>26</v>
      </c>
      <c r="B49" s="11"/>
      <c r="C49" s="12">
        <f>SUM(C50:C52)</f>
        <v>2059519</v>
      </c>
      <c r="D49" s="3"/>
      <c r="E49" s="4" t="s">
        <v>32</v>
      </c>
      <c r="F49" s="2">
        <v>99467</v>
      </c>
    </row>
    <row r="50" spans="1:6" ht="18.75" customHeight="1">
      <c r="A50" s="3"/>
      <c r="B50" s="4" t="s">
        <v>27</v>
      </c>
      <c r="C50" s="5">
        <v>1639745</v>
      </c>
      <c r="D50" s="10" t="s">
        <v>33</v>
      </c>
      <c r="E50" s="11"/>
      <c r="F50" s="13">
        <f>SUM(F51:F54)</f>
        <v>809645</v>
      </c>
    </row>
    <row r="51" spans="1:6" ht="18.75" customHeight="1">
      <c r="A51" s="3"/>
      <c r="B51" s="4" t="s">
        <v>28</v>
      </c>
      <c r="C51" s="5">
        <v>417480</v>
      </c>
      <c r="D51" s="3"/>
      <c r="E51" s="4" t="s">
        <v>42</v>
      </c>
      <c r="F51" s="19">
        <v>372600</v>
      </c>
    </row>
    <row r="52" spans="1:6" ht="18.75" customHeight="1">
      <c r="A52" s="3"/>
      <c r="B52" s="4" t="s">
        <v>29</v>
      </c>
      <c r="C52" s="5">
        <v>2294</v>
      </c>
      <c r="D52" s="3"/>
      <c r="E52" s="4" t="s">
        <v>34</v>
      </c>
      <c r="F52" s="2">
        <v>415350</v>
      </c>
    </row>
    <row r="53" spans="1:6" ht="18.75" customHeight="1">
      <c r="A53" s="3"/>
      <c r="B53" s="4"/>
      <c r="C53" s="5"/>
      <c r="D53" s="3"/>
      <c r="E53" s="4" t="s">
        <v>32</v>
      </c>
      <c r="F53" s="2">
        <v>20214</v>
      </c>
    </row>
    <row r="54" spans="1:6" ht="18.75" customHeight="1">
      <c r="A54" s="3"/>
      <c r="B54" s="4"/>
      <c r="C54" s="5"/>
      <c r="D54" s="3"/>
      <c r="E54" s="4" t="s">
        <v>35</v>
      </c>
      <c r="F54" s="2">
        <v>1481</v>
      </c>
    </row>
    <row r="55" spans="1:6" ht="18.75" customHeight="1">
      <c r="A55" s="3"/>
      <c r="B55" s="4"/>
      <c r="C55" s="5"/>
      <c r="D55" s="10" t="s">
        <v>43</v>
      </c>
      <c r="E55" s="11"/>
      <c r="F55" s="13">
        <f>SUM(F56)</f>
        <v>4042685</v>
      </c>
    </row>
    <row r="56" spans="1:6" ht="18.75" customHeight="1">
      <c r="A56" s="3"/>
      <c r="B56" s="4"/>
      <c r="C56" s="5"/>
      <c r="D56" s="3"/>
      <c r="E56" s="4" t="s">
        <v>44</v>
      </c>
      <c r="F56" s="2">
        <v>4042685</v>
      </c>
    </row>
    <row r="57" spans="1:6" ht="18.75" customHeight="1">
      <c r="A57" s="3"/>
      <c r="B57" s="4"/>
      <c r="C57" s="5"/>
      <c r="D57" s="10" t="s">
        <v>36</v>
      </c>
      <c r="E57" s="11"/>
      <c r="F57" s="13">
        <f>SUM(F47,F50,F55)</f>
        <v>8956808</v>
      </c>
    </row>
    <row r="58" spans="1:6" ht="18.75" customHeight="1">
      <c r="A58" s="3"/>
      <c r="B58" s="4"/>
      <c r="C58" s="5"/>
      <c r="D58" s="3"/>
      <c r="E58" s="4"/>
      <c r="F58" s="2"/>
    </row>
    <row r="59" spans="1:6" ht="18.75" customHeight="1">
      <c r="A59" s="3"/>
      <c r="B59" s="4"/>
      <c r="C59" s="5"/>
      <c r="D59" s="10" t="s">
        <v>37</v>
      </c>
      <c r="E59" s="11"/>
      <c r="F59" s="14"/>
    </row>
    <row r="60" spans="1:6" ht="18.75" customHeight="1">
      <c r="A60" s="3"/>
      <c r="B60" s="4"/>
      <c r="C60" s="5"/>
      <c r="D60" s="10" t="s">
        <v>45</v>
      </c>
      <c r="E60" s="11"/>
      <c r="F60" s="14">
        <v>10657999</v>
      </c>
    </row>
    <row r="61" spans="1:6" ht="18.75" customHeight="1">
      <c r="A61" s="3"/>
      <c r="B61" s="4"/>
      <c r="C61" s="5"/>
      <c r="D61" s="10" t="s">
        <v>38</v>
      </c>
      <c r="E61" s="11"/>
      <c r="F61" s="13">
        <f>SUM(F62:F63)</f>
        <v>1621277</v>
      </c>
    </row>
    <row r="62" spans="1:6" ht="18.75" customHeight="1">
      <c r="A62" s="3"/>
      <c r="B62" s="4"/>
      <c r="C62" s="5"/>
      <c r="D62" s="3"/>
      <c r="E62" s="4" t="s">
        <v>75</v>
      </c>
      <c r="F62" s="2">
        <v>22614</v>
      </c>
    </row>
    <row r="63" spans="1:6" ht="18.75" customHeight="1">
      <c r="A63" s="3"/>
      <c r="B63" s="4"/>
      <c r="C63" s="5"/>
      <c r="D63" s="3"/>
      <c r="E63" s="4" t="s">
        <v>46</v>
      </c>
      <c r="F63" s="2">
        <v>1598663</v>
      </c>
    </row>
    <row r="64" spans="1:6" ht="18.75" customHeight="1">
      <c r="A64" s="3"/>
      <c r="B64" s="4"/>
      <c r="C64" s="5"/>
      <c r="D64" s="10" t="s">
        <v>39</v>
      </c>
      <c r="E64" s="11"/>
      <c r="F64" s="13">
        <f>SUM(F60:F61)</f>
        <v>12279276</v>
      </c>
    </row>
    <row r="65" spans="1:6" ht="18.75" customHeight="1">
      <c r="A65" s="15" t="s">
        <v>41</v>
      </c>
      <c r="B65" s="16"/>
      <c r="C65" s="17">
        <f>SUM(C47,C49)</f>
        <v>21236084</v>
      </c>
      <c r="D65" s="15" t="s">
        <v>40</v>
      </c>
      <c r="E65" s="16"/>
      <c r="F65" s="18">
        <f>SUM(F64,F57)</f>
        <v>21236084</v>
      </c>
    </row>
  </sheetData>
  <sheetProtection/>
  <mergeCells count="5">
    <mergeCell ref="A42:F44"/>
    <mergeCell ref="A3:F3"/>
    <mergeCell ref="A8:F8"/>
    <mergeCell ref="A17:F19"/>
    <mergeCell ref="A13:F14"/>
  </mergeCells>
  <printOptions/>
  <pageMargins left="0.61" right="0.44" top="0.63" bottom="0.43" header="0.3" footer="0.2"/>
  <pageSetup horizontalDpi="600" verticalDpi="6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公之</dc:creator>
  <cp:keywords/>
  <dc:description/>
  <cp:lastModifiedBy> </cp:lastModifiedBy>
  <cp:lastPrinted>2019-03-26T01:00:00Z</cp:lastPrinted>
  <dcterms:modified xsi:type="dcterms:W3CDTF">2019-03-26T02:56:46Z</dcterms:modified>
  <cp:category/>
  <cp:version/>
  <cp:contentType/>
  <cp:contentStatus/>
</cp:coreProperties>
</file>