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305" windowHeight="12345" activeTab="0"/>
  </bookViews>
  <sheets>
    <sheet name="30決算" sheetId="1" r:id="rId1"/>
  </sheets>
  <definedNames/>
  <calcPr fullCalcOnLoad="1"/>
</workbook>
</file>

<file path=xl/sharedStrings.xml><?xml version="1.0" encoding="utf-8"?>
<sst xmlns="http://schemas.openxmlformats.org/spreadsheetml/2006/main" count="70" uniqueCount="66">
  <si>
    <t>を表し、投入された資本がどのような機能を発揮し、どのように運用されているかを示すものです。</t>
  </si>
  <si>
    <t>　貸借対照表は、財政状況を明らかにするため、決算時において保有する全ての資産、負債及び資本</t>
  </si>
  <si>
    <t>貸借対照表とは？</t>
  </si>
  <si>
    <t>負債・資本合計</t>
  </si>
  <si>
    <t>資産合計</t>
  </si>
  <si>
    <t>資本合計</t>
  </si>
  <si>
    <t>剰余金</t>
  </si>
  <si>
    <t>資本の部</t>
  </si>
  <si>
    <t>負債合計</t>
  </si>
  <si>
    <t>貯蔵品</t>
  </si>
  <si>
    <t>その他流動負債</t>
  </si>
  <si>
    <t>未収金</t>
  </si>
  <si>
    <t>未払金</t>
  </si>
  <si>
    <t>現金預金</t>
  </si>
  <si>
    <t>流動負債</t>
  </si>
  <si>
    <t>流動資産</t>
  </si>
  <si>
    <t>引当金</t>
  </si>
  <si>
    <t>有形固定資産</t>
  </si>
  <si>
    <t>固定負債</t>
  </si>
  <si>
    <t>固定資産</t>
  </si>
  <si>
    <t>負債の部</t>
  </si>
  <si>
    <t>資産の部</t>
  </si>
  <si>
    <t>（単位：千円）</t>
  </si>
  <si>
    <t>貸借対照表</t>
  </si>
  <si>
    <t>　この損益計算書に基づいて経営を分析し、将来の方針を立てることができます。</t>
  </si>
  <si>
    <t>期間中どのような経営活動によって、どれだけの効果があったかを示すものです。</t>
  </si>
  <si>
    <t>　損益計算書は、一年間の営業成績について、その期間中に得た収益とこれに対する費用を表し、</t>
  </si>
  <si>
    <t>損益計算書とは？</t>
  </si>
  <si>
    <t>当年度純利益</t>
  </si>
  <si>
    <t>収入合計</t>
  </si>
  <si>
    <t>支出合計</t>
  </si>
  <si>
    <t>予備費</t>
  </si>
  <si>
    <t>雑収益</t>
  </si>
  <si>
    <t>雑支出</t>
  </si>
  <si>
    <t>受取利息及び配当金</t>
  </si>
  <si>
    <t>支払利息及び
企業債取扱諸費</t>
  </si>
  <si>
    <t>営業外収益</t>
  </si>
  <si>
    <t>営業外費用</t>
  </si>
  <si>
    <t>その他営業費用</t>
  </si>
  <si>
    <t>資産減耗費</t>
  </si>
  <si>
    <t>減価償却費</t>
  </si>
  <si>
    <t>その他の営業収益</t>
  </si>
  <si>
    <t>総係費</t>
  </si>
  <si>
    <t>他会計負担金</t>
  </si>
  <si>
    <t>配水及び給水費</t>
  </si>
  <si>
    <t>給水収益</t>
  </si>
  <si>
    <t>原水及び浄水費</t>
  </si>
  <si>
    <t>営業収益</t>
  </si>
  <si>
    <t>営業費用</t>
  </si>
  <si>
    <t>収入の部</t>
  </si>
  <si>
    <t>支出の部</t>
  </si>
  <si>
    <t>損益計算書</t>
  </si>
  <si>
    <t>（消費税は含まれていません。）</t>
  </si>
  <si>
    <t>特別損失</t>
  </si>
  <si>
    <t>その他特別損失</t>
  </si>
  <si>
    <t>長期前受金戻入</t>
  </si>
  <si>
    <t>特別利益</t>
  </si>
  <si>
    <t>その他特別利益</t>
  </si>
  <si>
    <t>繰延収益</t>
  </si>
  <si>
    <t>長期前受金</t>
  </si>
  <si>
    <t>資本金</t>
  </si>
  <si>
    <t>　建設、改良工事を行ったときは資産が増加し、その資金として借り入れた企業債や工事負担金は負</t>
  </si>
  <si>
    <t>債の増加となって表れます。</t>
  </si>
  <si>
    <t>企業債</t>
  </si>
  <si>
    <t>　貸倒引当金</t>
  </si>
  <si>
    <t>平成30年度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</si>
</sst>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9">
    <font>
      <sz val="11"/>
      <name val="ＭＳ Ｐゴシック"/>
      <family val="3"/>
    </font>
    <font>
      <sz val="12"/>
      <color indexed="8"/>
      <name val="ＭＳ 明朝"/>
      <family val="1"/>
    </font>
    <font>
      <sz val="10"/>
      <name val="ＭＳ 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b/>
      <i/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sz val="8"/>
      <name val="ＭＳ ゴシック"/>
      <family val="3"/>
    </font>
    <font>
      <sz val="12"/>
      <color indexed="9"/>
      <name val="ＭＳ 明朝"/>
      <family val="1"/>
    </font>
    <font>
      <b/>
      <sz val="12"/>
      <color indexed="9"/>
      <name val="ＭＳ 明朝"/>
      <family val="1"/>
    </font>
    <font>
      <sz val="12"/>
      <color indexed="10"/>
      <name val="ＭＳ 明朝"/>
      <family val="1"/>
    </font>
    <font>
      <b/>
      <sz val="12"/>
      <color indexed="8"/>
      <name val="ＭＳ 明朝"/>
      <family val="1"/>
    </font>
    <font>
      <b/>
      <sz val="18"/>
      <color indexed="56"/>
      <name val="ＭＳ Ｐゴシック"/>
      <family val="3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0"/>
      <color indexed="10"/>
      <name val="ＭＳ ゴシック"/>
      <family val="3"/>
    </font>
    <font>
      <b/>
      <sz val="18"/>
      <color theme="3"/>
      <name val="ＭＳ Ｐゴシック"/>
      <family val="3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  <font>
      <sz val="10"/>
      <color rgb="FFFF0000"/>
      <name val="ＭＳ 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10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38" fontId="2" fillId="0" borderId="0" xfId="48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38" fontId="6" fillId="33" borderId="10" xfId="48" applyFont="1" applyFill="1" applyBorder="1" applyAlignment="1">
      <alignment vertical="center"/>
    </xf>
    <xf numFmtId="38" fontId="6" fillId="34" borderId="11" xfId="48" applyFont="1" applyFill="1" applyBorder="1" applyAlignment="1">
      <alignment vertical="center"/>
    </xf>
    <xf numFmtId="38" fontId="6" fillId="35" borderId="12" xfId="48" applyFont="1" applyFill="1" applyBorder="1" applyAlignment="1">
      <alignment vertical="center"/>
    </xf>
    <xf numFmtId="38" fontId="2" fillId="0" borderId="13" xfId="48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38" fontId="6" fillId="0" borderId="15" xfId="48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38" fontId="6" fillId="0" borderId="12" xfId="48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38" fontId="6" fillId="36" borderId="10" xfId="48" applyFont="1" applyFill="1" applyBorder="1" applyAlignment="1">
      <alignment vertical="center"/>
    </xf>
    <xf numFmtId="38" fontId="2" fillId="0" borderId="12" xfId="48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38" fontId="2" fillId="0" borderId="13" xfId="48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38" fontId="6" fillId="0" borderId="13" xfId="48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38" fontId="6" fillId="0" borderId="18" xfId="48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8" fontId="2" fillId="0" borderId="0" xfId="48" applyFont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38" fontId="2" fillId="0" borderId="0" xfId="48" applyFont="1" applyBorder="1" applyAlignment="1">
      <alignment vertical="center"/>
    </xf>
    <xf numFmtId="38" fontId="6" fillId="31" borderId="11" xfId="48" applyFont="1" applyFill="1" applyBorder="1" applyAlignment="1">
      <alignment vertical="center"/>
    </xf>
    <xf numFmtId="38" fontId="6" fillId="34" borderId="19" xfId="48" applyFont="1" applyFill="1" applyBorder="1" applyAlignment="1">
      <alignment vertical="center"/>
    </xf>
    <xf numFmtId="38" fontId="6" fillId="33" borderId="19" xfId="48" applyFont="1" applyFill="1" applyBorder="1" applyAlignment="1">
      <alignment vertical="center"/>
    </xf>
    <xf numFmtId="0" fontId="2" fillId="0" borderId="0" xfId="0" applyFont="1" applyBorder="1" applyAlignment="1">
      <alignment vertical="center" shrinkToFit="1"/>
    </xf>
    <xf numFmtId="38" fontId="6" fillId="0" borderId="13" xfId="48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8" fillId="0" borderId="0" xfId="0" applyFont="1" applyBorder="1" applyAlignment="1">
      <alignment vertical="center" wrapText="1" shrinkToFit="1"/>
    </xf>
    <xf numFmtId="38" fontId="6" fillId="0" borderId="18" xfId="48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20" xfId="0" applyFont="1" applyBorder="1" applyAlignment="1">
      <alignment vertical="center" shrinkToFit="1"/>
    </xf>
    <xf numFmtId="38" fontId="2" fillId="0" borderId="19" xfId="48" applyFont="1" applyBorder="1" applyAlignment="1">
      <alignment vertical="center"/>
    </xf>
    <xf numFmtId="176" fontId="2" fillId="0" borderId="13" xfId="48" applyNumberFormat="1" applyFont="1" applyBorder="1" applyAlignment="1">
      <alignment vertical="center"/>
    </xf>
    <xf numFmtId="0" fontId="2" fillId="0" borderId="12" xfId="0" applyFont="1" applyFill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6" fillId="34" borderId="16" xfId="0" applyFont="1" applyFill="1" applyBorder="1" applyAlignment="1">
      <alignment horizontal="center" vertical="center"/>
    </xf>
    <xf numFmtId="0" fontId="6" fillId="31" borderId="21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6" fillId="36" borderId="21" xfId="0" applyFont="1" applyFill="1" applyBorder="1" applyAlignment="1">
      <alignment horizontal="center" vertical="center"/>
    </xf>
    <xf numFmtId="0" fontId="6" fillId="36" borderId="22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6" fillId="35" borderId="21" xfId="0" applyFont="1" applyFill="1" applyBorder="1" applyAlignment="1">
      <alignment horizontal="center" vertical="center"/>
    </xf>
    <xf numFmtId="0" fontId="6" fillId="35" borderId="22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38" fontId="38" fillId="0" borderId="13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="115" zoomScaleNormal="115" zoomScalePageLayoutView="0" workbookViewId="0" topLeftCell="A22">
      <selection activeCell="H22" sqref="H1:H16384"/>
    </sheetView>
  </sheetViews>
  <sheetFormatPr defaultColWidth="9.00390625" defaultRowHeight="13.5"/>
  <cols>
    <col min="1" max="1" width="8.625" style="1" customWidth="1"/>
    <col min="2" max="2" width="14.625" style="1" customWidth="1"/>
    <col min="3" max="3" width="14.625" style="2" customWidth="1"/>
    <col min="4" max="4" width="8.625" style="1" customWidth="1"/>
    <col min="5" max="5" width="14.625" style="1" customWidth="1"/>
    <col min="6" max="6" width="14.625" style="2" customWidth="1"/>
    <col min="7" max="16384" width="9.00390625" style="1" customWidth="1"/>
  </cols>
  <sheetData>
    <row r="1" spans="1:6" ht="13.5" customHeight="1">
      <c r="A1" s="43" t="s">
        <v>65</v>
      </c>
      <c r="E1" s="49" t="s">
        <v>52</v>
      </c>
      <c r="F1" s="49"/>
    </row>
    <row r="2" spans="1:6" ht="13.5" customHeight="1">
      <c r="A2" s="43"/>
      <c r="E2" s="42"/>
      <c r="F2" s="42"/>
    </row>
    <row r="3" ht="13.5" customHeight="1">
      <c r="A3" s="5" t="s">
        <v>51</v>
      </c>
    </row>
    <row r="4" ht="13.5" customHeight="1">
      <c r="F4" s="29" t="s">
        <v>22</v>
      </c>
    </row>
    <row r="5" spans="1:6" ht="13.5" customHeight="1">
      <c r="A5" s="50" t="s">
        <v>50</v>
      </c>
      <c r="B5" s="51"/>
      <c r="C5" s="52"/>
      <c r="D5" s="53" t="s">
        <v>49</v>
      </c>
      <c r="E5" s="54"/>
      <c r="F5" s="55"/>
    </row>
    <row r="6" spans="1:6" ht="13.5" customHeight="1">
      <c r="A6" s="17" t="s">
        <v>48</v>
      </c>
      <c r="B6" s="28"/>
      <c r="C6" s="27">
        <f>SUM(C7:C12)</f>
        <v>1727207</v>
      </c>
      <c r="D6" s="39" t="s">
        <v>47</v>
      </c>
      <c r="E6" s="38"/>
      <c r="F6" s="41">
        <f>SUM(F7:F9)</f>
        <v>1792265</v>
      </c>
    </row>
    <row r="7" spans="1:6" ht="13.5" customHeight="1">
      <c r="A7" s="11"/>
      <c r="B7" s="10" t="s">
        <v>46</v>
      </c>
      <c r="C7" s="9">
        <v>213868</v>
      </c>
      <c r="D7" s="11"/>
      <c r="E7" s="10" t="s">
        <v>45</v>
      </c>
      <c r="F7" s="9">
        <v>1778203</v>
      </c>
    </row>
    <row r="8" spans="1:6" ht="13.5" customHeight="1">
      <c r="A8" s="11"/>
      <c r="B8" s="10" t="s">
        <v>44</v>
      </c>
      <c r="C8" s="9">
        <v>416746</v>
      </c>
      <c r="D8" s="11"/>
      <c r="E8" s="10" t="s">
        <v>43</v>
      </c>
      <c r="F8" s="9">
        <v>9118</v>
      </c>
    </row>
    <row r="9" spans="1:6" ht="13.5" customHeight="1">
      <c r="A9" s="11"/>
      <c r="B9" s="10" t="s">
        <v>42</v>
      </c>
      <c r="C9" s="9">
        <v>215936</v>
      </c>
      <c r="D9" s="11"/>
      <c r="E9" s="36" t="s">
        <v>41</v>
      </c>
      <c r="F9" s="9">
        <v>4944</v>
      </c>
    </row>
    <row r="10" spans="1:6" ht="13.5" customHeight="1">
      <c r="A10" s="11"/>
      <c r="B10" s="10" t="s">
        <v>40</v>
      </c>
      <c r="C10" s="9">
        <v>841498</v>
      </c>
      <c r="D10" s="11"/>
      <c r="E10" s="10"/>
      <c r="F10" s="9"/>
    </row>
    <row r="11" spans="1:6" ht="13.5" customHeight="1">
      <c r="A11" s="11"/>
      <c r="B11" s="10" t="s">
        <v>39</v>
      </c>
      <c r="C11" s="9">
        <v>39159</v>
      </c>
      <c r="D11" s="39" t="s">
        <v>36</v>
      </c>
      <c r="E11" s="38"/>
      <c r="F11" s="37">
        <f>SUM(F12:F14)</f>
        <v>374933</v>
      </c>
    </row>
    <row r="12" spans="1:6" ht="13.5" customHeight="1">
      <c r="A12" s="11"/>
      <c r="B12" s="10" t="s">
        <v>38</v>
      </c>
      <c r="C12" s="9">
        <v>0</v>
      </c>
      <c r="D12" s="11"/>
      <c r="E12" s="36" t="s">
        <v>34</v>
      </c>
      <c r="F12" s="9">
        <v>2782</v>
      </c>
    </row>
    <row r="13" spans="1:6" ht="13.5" customHeight="1">
      <c r="A13" s="17" t="s">
        <v>37</v>
      </c>
      <c r="B13" s="28"/>
      <c r="C13" s="25">
        <f>SUM(C14:C15)</f>
        <v>118840</v>
      </c>
      <c r="D13" s="11"/>
      <c r="E13" s="10" t="s">
        <v>55</v>
      </c>
      <c r="F13" s="9">
        <v>195645</v>
      </c>
    </row>
    <row r="14" spans="1:6" ht="24.75" customHeight="1">
      <c r="A14" s="11"/>
      <c r="B14" s="40" t="s">
        <v>35</v>
      </c>
      <c r="C14" s="9">
        <v>101250</v>
      </c>
      <c r="D14" s="11"/>
      <c r="E14" s="10" t="s">
        <v>32</v>
      </c>
      <c r="F14" s="67">
        <f>176505+1</f>
        <v>176506</v>
      </c>
    </row>
    <row r="15" spans="1:6" ht="13.5" customHeight="1">
      <c r="A15" s="11"/>
      <c r="B15" s="10" t="s">
        <v>33</v>
      </c>
      <c r="C15" s="9">
        <v>17590</v>
      </c>
      <c r="D15" s="11"/>
      <c r="E15" s="10"/>
      <c r="F15" s="9"/>
    </row>
    <row r="16" spans="1:6" ht="13.5" customHeight="1">
      <c r="A16" s="17" t="s">
        <v>53</v>
      </c>
      <c r="B16" s="10"/>
      <c r="C16" s="37">
        <f>C17</f>
        <v>0</v>
      </c>
      <c r="D16" s="39" t="s">
        <v>56</v>
      </c>
      <c r="E16" s="10"/>
      <c r="F16" s="37">
        <f>F17</f>
        <v>0</v>
      </c>
    </row>
    <row r="17" spans="1:6" ht="13.5" customHeight="1">
      <c r="A17" s="11"/>
      <c r="B17" s="10" t="s">
        <v>54</v>
      </c>
      <c r="C17" s="9">
        <v>0</v>
      </c>
      <c r="D17" s="11"/>
      <c r="E17" s="10" t="s">
        <v>57</v>
      </c>
      <c r="F17" s="9">
        <v>0</v>
      </c>
    </row>
    <row r="18" spans="1:6" ht="13.5" customHeight="1">
      <c r="A18" s="17" t="s">
        <v>31</v>
      </c>
      <c r="B18" s="28"/>
      <c r="C18" s="25">
        <f>SUM(C19)</f>
        <v>0</v>
      </c>
      <c r="D18" s="39"/>
      <c r="E18" s="38"/>
      <c r="F18" s="37"/>
    </row>
    <row r="19" spans="1:6" ht="13.5" customHeight="1">
      <c r="A19" s="44"/>
      <c r="B19" s="45" t="s">
        <v>31</v>
      </c>
      <c r="C19" s="46">
        <v>0</v>
      </c>
      <c r="D19" s="44"/>
      <c r="E19" s="45"/>
      <c r="F19" s="46"/>
    </row>
    <row r="20" spans="1:6" ht="13.5" customHeight="1">
      <c r="A20" s="56" t="s">
        <v>30</v>
      </c>
      <c r="B20" s="57"/>
      <c r="C20" s="35">
        <f>C6+C13+C16+C18</f>
        <v>1846047</v>
      </c>
      <c r="D20" s="58" t="s">
        <v>29</v>
      </c>
      <c r="E20" s="57"/>
      <c r="F20" s="34">
        <f>F6+F11+F16</f>
        <v>2167198</v>
      </c>
    </row>
    <row r="21" spans="1:7" ht="13.5" customHeight="1">
      <c r="A21" s="59" t="s">
        <v>28</v>
      </c>
      <c r="B21" s="60"/>
      <c r="C21" s="33">
        <f>F20-C20</f>
        <v>321151</v>
      </c>
      <c r="D21" s="11"/>
      <c r="E21" s="10"/>
      <c r="F21" s="32"/>
      <c r="G21" s="10"/>
    </row>
    <row r="22" spans="4:7" ht="13.5" customHeight="1">
      <c r="D22" s="10"/>
      <c r="E22" s="10"/>
      <c r="F22" s="32"/>
      <c r="G22" s="10"/>
    </row>
    <row r="23" ht="13.5" customHeight="1">
      <c r="A23" s="31" t="s">
        <v>27</v>
      </c>
    </row>
    <row r="24" ht="13.5" customHeight="1">
      <c r="A24" s="4" t="s">
        <v>26</v>
      </c>
    </row>
    <row r="25" ht="13.5" customHeight="1">
      <c r="A25" s="30" t="s">
        <v>25</v>
      </c>
    </row>
    <row r="26" ht="13.5" customHeight="1">
      <c r="A26" s="4" t="s">
        <v>24</v>
      </c>
    </row>
    <row r="27" ht="13.5" customHeight="1">
      <c r="A27" s="4"/>
    </row>
    <row r="28" ht="13.5" customHeight="1"/>
    <row r="29" ht="13.5" customHeight="1">
      <c r="A29" s="5" t="s">
        <v>23</v>
      </c>
    </row>
    <row r="30" ht="13.5" customHeight="1">
      <c r="F30" s="29" t="s">
        <v>22</v>
      </c>
    </row>
    <row r="31" spans="1:6" ht="13.5" customHeight="1">
      <c r="A31" s="53" t="s">
        <v>21</v>
      </c>
      <c r="B31" s="54"/>
      <c r="C31" s="55"/>
      <c r="D31" s="61" t="s">
        <v>20</v>
      </c>
      <c r="E31" s="62"/>
      <c r="F31" s="63"/>
    </row>
    <row r="32" spans="1:6" ht="13.5" customHeight="1">
      <c r="A32" s="17" t="s">
        <v>19</v>
      </c>
      <c r="B32" s="28"/>
      <c r="C32" s="27">
        <f>SUM(C33:C34)</f>
        <v>19111428</v>
      </c>
      <c r="D32" s="17" t="s">
        <v>18</v>
      </c>
      <c r="E32" s="26"/>
      <c r="F32" s="15">
        <f>SUM(F33:F34)</f>
        <v>4469774</v>
      </c>
    </row>
    <row r="33" spans="1:6" ht="13.5" customHeight="1">
      <c r="A33" s="21"/>
      <c r="B33" s="23" t="s">
        <v>17</v>
      </c>
      <c r="C33" s="22">
        <v>19111428</v>
      </c>
      <c r="D33" s="21"/>
      <c r="E33" s="48" t="s">
        <v>63</v>
      </c>
      <c r="F33" s="19">
        <v>4377795</v>
      </c>
    </row>
    <row r="34" spans="1:6" ht="13.5" customHeight="1">
      <c r="A34" s="21"/>
      <c r="B34" s="24"/>
      <c r="C34" s="22"/>
      <c r="D34" s="21"/>
      <c r="E34" s="24" t="s">
        <v>16</v>
      </c>
      <c r="F34" s="19">
        <v>91979</v>
      </c>
    </row>
    <row r="35" spans="1:6" ht="13.5" customHeight="1">
      <c r="A35" s="17"/>
      <c r="B35" s="16"/>
      <c r="C35" s="25"/>
      <c r="D35" s="17" t="s">
        <v>14</v>
      </c>
      <c r="E35" s="16"/>
      <c r="F35" s="15">
        <f>SUM(F36:F39)</f>
        <v>727247</v>
      </c>
    </row>
    <row r="36" spans="1:6" ht="13.5" customHeight="1">
      <c r="A36" s="17"/>
      <c r="B36" s="16"/>
      <c r="C36" s="25"/>
      <c r="D36" s="17"/>
      <c r="E36" s="48" t="s">
        <v>63</v>
      </c>
      <c r="F36" s="19">
        <v>362804</v>
      </c>
    </row>
    <row r="37" spans="1:6" ht="13.5" customHeight="1">
      <c r="A37" s="17" t="s">
        <v>15</v>
      </c>
      <c r="B37" s="16"/>
      <c r="C37" s="25">
        <f>SUM(C38:C41)</f>
        <v>2439277</v>
      </c>
      <c r="D37" s="21"/>
      <c r="E37" s="24" t="s">
        <v>12</v>
      </c>
      <c r="F37" s="19">
        <v>343574</v>
      </c>
    </row>
    <row r="38" spans="1:6" ht="13.5" customHeight="1">
      <c r="A38" s="17"/>
      <c r="B38" s="23" t="s">
        <v>13</v>
      </c>
      <c r="C38" s="22">
        <v>2067665</v>
      </c>
      <c r="D38" s="21"/>
      <c r="E38" s="24" t="s">
        <v>16</v>
      </c>
      <c r="F38" s="19">
        <v>19453</v>
      </c>
    </row>
    <row r="39" spans="1:6" ht="13.5" customHeight="1">
      <c r="A39" s="21"/>
      <c r="B39" s="23" t="s">
        <v>11</v>
      </c>
      <c r="C39" s="22">
        <v>409703</v>
      </c>
      <c r="D39" s="21"/>
      <c r="E39" s="24" t="s">
        <v>10</v>
      </c>
      <c r="F39" s="19">
        <v>1416</v>
      </c>
    </row>
    <row r="40" spans="1:6" ht="13.5" customHeight="1">
      <c r="A40" s="21"/>
      <c r="B40" s="10" t="s">
        <v>64</v>
      </c>
      <c r="C40" s="47">
        <v>-42789</v>
      </c>
      <c r="D40" s="17" t="s">
        <v>58</v>
      </c>
      <c r="E40" s="24"/>
      <c r="F40" s="15">
        <f>F41</f>
        <v>4180127</v>
      </c>
    </row>
    <row r="41" spans="1:6" ht="13.5" customHeight="1">
      <c r="A41" s="21"/>
      <c r="B41" s="10" t="s">
        <v>9</v>
      </c>
      <c r="C41" s="9">
        <v>4698</v>
      </c>
      <c r="D41" s="21"/>
      <c r="E41" s="20" t="s">
        <v>59</v>
      </c>
      <c r="F41" s="19">
        <v>4180127</v>
      </c>
    </row>
    <row r="42" spans="1:6" ht="13.5" customHeight="1">
      <c r="A42" s="21"/>
      <c r="B42" s="23"/>
      <c r="C42" s="22"/>
      <c r="D42" s="61" t="s">
        <v>8</v>
      </c>
      <c r="E42" s="63"/>
      <c r="F42" s="18">
        <f>F32+F35+F40</f>
        <v>9377148</v>
      </c>
    </row>
    <row r="43" spans="1:6" ht="13.5" customHeight="1">
      <c r="A43" s="11"/>
      <c r="B43" s="10"/>
      <c r="C43" s="47"/>
      <c r="D43" s="64" t="s">
        <v>7</v>
      </c>
      <c r="E43" s="65"/>
      <c r="F43" s="66"/>
    </row>
    <row r="44" spans="1:6" ht="13.5" customHeight="1">
      <c r="A44" s="11"/>
      <c r="B44" s="10"/>
      <c r="C44" s="9"/>
      <c r="D44" s="17" t="s">
        <v>60</v>
      </c>
      <c r="E44" s="16"/>
      <c r="F44" s="15">
        <v>10189102</v>
      </c>
    </row>
    <row r="45" spans="1:6" ht="13.5" customHeight="1">
      <c r="A45" s="11"/>
      <c r="B45" s="10"/>
      <c r="C45" s="9"/>
      <c r="D45" s="14" t="s">
        <v>6</v>
      </c>
      <c r="E45" s="13"/>
      <c r="F45" s="12">
        <v>1984455</v>
      </c>
    </row>
    <row r="46" spans="1:6" ht="13.5" customHeight="1">
      <c r="A46" s="11"/>
      <c r="B46" s="10"/>
      <c r="C46" s="9"/>
      <c r="D46" s="64" t="s">
        <v>5</v>
      </c>
      <c r="E46" s="66"/>
      <c r="F46" s="8">
        <f>SUM(F44:F45)</f>
        <v>12173557</v>
      </c>
    </row>
    <row r="47" spans="1:6" ht="13.5" customHeight="1">
      <c r="A47" s="53" t="s">
        <v>4</v>
      </c>
      <c r="B47" s="54"/>
      <c r="C47" s="7">
        <f>C32+C37</f>
        <v>21550705</v>
      </c>
      <c r="D47" s="50" t="s">
        <v>3</v>
      </c>
      <c r="E47" s="52"/>
      <c r="F47" s="6">
        <f>F42+F46</f>
        <v>21550705</v>
      </c>
    </row>
    <row r="48" ht="13.5" customHeight="1"/>
    <row r="49" ht="13.5" customHeight="1">
      <c r="A49" s="5" t="s">
        <v>2</v>
      </c>
    </row>
    <row r="50" ht="13.5" customHeight="1">
      <c r="A50" s="4" t="s">
        <v>1</v>
      </c>
    </row>
    <row r="51" ht="13.5" customHeight="1">
      <c r="A51" s="3" t="s">
        <v>0</v>
      </c>
    </row>
    <row r="52" ht="13.5" customHeight="1">
      <c r="A52" s="4" t="s">
        <v>61</v>
      </c>
    </row>
    <row r="53" ht="13.5" customHeight="1">
      <c r="A53" s="3" t="s">
        <v>62</v>
      </c>
    </row>
  </sheetData>
  <sheetProtection/>
  <mergeCells count="13">
    <mergeCell ref="A31:C31"/>
    <mergeCell ref="D31:F31"/>
    <mergeCell ref="A47:B47"/>
    <mergeCell ref="D47:E47"/>
    <mergeCell ref="D43:F43"/>
    <mergeCell ref="D42:E42"/>
    <mergeCell ref="D46:E46"/>
    <mergeCell ref="E1:F1"/>
    <mergeCell ref="A5:C5"/>
    <mergeCell ref="D5:F5"/>
    <mergeCell ref="A20:B20"/>
    <mergeCell ref="D20:E20"/>
    <mergeCell ref="A21:B21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2019-09-20T02:12:49Z</cp:lastPrinted>
  <dcterms:modified xsi:type="dcterms:W3CDTF">2019-09-20T02:13:04Z</dcterms:modified>
  <cp:category/>
  <cp:version/>
  <cp:contentType/>
  <cp:contentStatus/>
</cp:coreProperties>
</file>