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80" windowHeight="8715" activeTab="0"/>
  </bookViews>
  <sheets>
    <sheet name="128市民病院科別入院・外来患者の状況" sheetId="1" r:id="rId1"/>
  </sheets>
  <definedNames>
    <definedName name="_xlnm.Print_Area" localSheetId="0">'128市民病院科別入院・外来患者の状況'!$A$1:$S$71</definedName>
    <definedName name="_xlnm.Print_Titles" localSheetId="0">'128市民病院科別入院・外来患者の状況'!$B:$B</definedName>
  </definedNames>
  <calcPr fullCalcOnLoad="1"/>
</workbook>
</file>

<file path=xl/sharedStrings.xml><?xml version="1.0" encoding="utf-8"?>
<sst xmlns="http://schemas.openxmlformats.org/spreadsheetml/2006/main" count="135" uniqueCount="65">
  <si>
    <t>小児科</t>
  </si>
  <si>
    <t>第２小児科</t>
  </si>
  <si>
    <t>外科</t>
  </si>
  <si>
    <t>胸部外科</t>
  </si>
  <si>
    <t>皮膚科</t>
  </si>
  <si>
    <t>泌尿器科</t>
  </si>
  <si>
    <t>産婦人科</t>
  </si>
  <si>
    <t>眼科</t>
  </si>
  <si>
    <t>歯科口腔外科</t>
  </si>
  <si>
    <t>精神神経科</t>
  </si>
  <si>
    <t>健康管理センター</t>
  </si>
  <si>
    <t>－</t>
  </si>
  <si>
    <t>科　　名</t>
  </si>
  <si>
    <t>平成16年度</t>
  </si>
  <si>
    <t>平成21年度</t>
  </si>
  <si>
    <t>平成22年度</t>
  </si>
  <si>
    <t>平成23年度</t>
  </si>
  <si>
    <t>平成24年度</t>
  </si>
  <si>
    <t>総合内科</t>
  </si>
  <si>
    <t>糖尿病・腎臓内科</t>
  </si>
  <si>
    <t>血液内科</t>
  </si>
  <si>
    <t>神経内科</t>
  </si>
  <si>
    <t>消化器内科</t>
  </si>
  <si>
    <t>呼吸器内科</t>
  </si>
  <si>
    <t>循環器内科</t>
  </si>
  <si>
    <t>脳神経外科</t>
  </si>
  <si>
    <t>形成外科</t>
  </si>
  <si>
    <t>整形外科</t>
  </si>
  <si>
    <t>頭頸部・耳鼻いんこう科</t>
  </si>
  <si>
    <t>麻酔科</t>
  </si>
  <si>
    <t>感染症</t>
  </si>
  <si>
    <t>計</t>
  </si>
  <si>
    <t>１日平均患者数</t>
  </si>
  <si>
    <t>年間診療日数</t>
  </si>
  <si>
    <t>（１）　入　　院</t>
  </si>
  <si>
    <t>－</t>
  </si>
  <si>
    <t>※外科は小児外科を含む</t>
  </si>
  <si>
    <t>※胸部外科は平成17年度から呼吸器外科を含む</t>
  </si>
  <si>
    <t>（２）　外　　来</t>
  </si>
  <si>
    <t>（単位：人）</t>
  </si>
  <si>
    <t>消化器内科</t>
  </si>
  <si>
    <t>頭頸部･耳鼻いんこう科</t>
  </si>
  <si>
    <t>リハビリテーション科</t>
  </si>
  <si>
    <t>通院治療センター</t>
  </si>
  <si>
    <t>※外来の1日平均患者数は年間診療日数で除した数値</t>
  </si>
  <si>
    <t>※胸部外科は平成17年度から呼吸器外科を含む</t>
  </si>
  <si>
    <t>※平成18年度から通院治療センターが新設</t>
  </si>
  <si>
    <t>※平成20年度から放射線科にて、PET-CT　の実施数を計上</t>
  </si>
  <si>
    <t>※平成21年6月から精神神経科は、休診中</t>
  </si>
  <si>
    <t>15-13　市民病院科別入院・外来患者の状況</t>
  </si>
  <si>
    <t>平成17年度</t>
  </si>
  <si>
    <t>平成18年度</t>
  </si>
  <si>
    <t>平成19年度</t>
  </si>
  <si>
    <t>平成20年度</t>
  </si>
  <si>
    <t>平成25年度</t>
  </si>
  <si>
    <t>平成26年度</t>
  </si>
  <si>
    <t>※平成28年度から放射線科を放射線診断科へ変更し、放射線治療科を新設</t>
  </si>
  <si>
    <t>平成27年度</t>
  </si>
  <si>
    <t>平成28年度</t>
  </si>
  <si>
    <t>放射線診断科</t>
  </si>
  <si>
    <t>放射線治療科</t>
  </si>
  <si>
    <t>-</t>
  </si>
  <si>
    <t>平成29年度</t>
  </si>
  <si>
    <t>平成30年度</t>
  </si>
  <si>
    <t>資料：市民病院医事課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</si>
</sst>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#,##0;&quot;▲ &quot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0.5"/>
      <name val="ＭＳ 明朝"/>
      <family val="1"/>
    </font>
    <font>
      <sz val="13"/>
      <name val="ＭＳ ゴシック"/>
      <family val="3"/>
    </font>
    <font>
      <sz val="20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/>
      <bottom style="double"/>
    </border>
    <border>
      <left style="thin"/>
      <right style="thin"/>
      <top style="dashed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10" xfId="0" applyFont="1" applyBorder="1" applyAlignment="1">
      <alignment horizontal="distributed"/>
    </xf>
    <xf numFmtId="0" fontId="5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6" fillId="0" borderId="16" xfId="0" applyFont="1" applyBorder="1" applyAlignment="1">
      <alignment horizontal="distributed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3" fontId="6" fillId="0" borderId="17" xfId="0" applyNumberFormat="1" applyFont="1" applyBorder="1" applyAlignment="1">
      <alignment horizontal="right" vertical="center"/>
    </xf>
    <xf numFmtId="3" fontId="6" fillId="0" borderId="18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right" vertical="center"/>
    </xf>
    <xf numFmtId="3" fontId="6" fillId="0" borderId="20" xfId="0" applyNumberFormat="1" applyFont="1" applyBorder="1" applyAlignment="1">
      <alignment horizontal="right" vertical="center"/>
    </xf>
    <xf numFmtId="3" fontId="6" fillId="0" borderId="22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left" vertical="center"/>
    </xf>
    <xf numFmtId="3" fontId="6" fillId="0" borderId="24" xfId="0" applyNumberFormat="1" applyFont="1" applyBorder="1" applyAlignment="1">
      <alignment horizontal="left" vertical="center"/>
    </xf>
    <xf numFmtId="0" fontId="2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49" fontId="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7" xfId="0" applyFont="1" applyBorder="1" applyAlignment="1">
      <alignment horizont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2" fillId="0" borderId="11" xfId="0" applyFont="1" applyFill="1" applyBorder="1" applyAlignment="1">
      <alignment horizontal="right" vertical="center"/>
    </xf>
    <xf numFmtId="38" fontId="6" fillId="0" borderId="19" xfId="49" applyFont="1" applyBorder="1" applyAlignment="1">
      <alignment horizontal="right" vertical="center"/>
    </xf>
    <xf numFmtId="38" fontId="6" fillId="0" borderId="10" xfId="49" applyFont="1" applyBorder="1" applyAlignment="1">
      <alignment horizontal="right" vertical="center"/>
    </xf>
    <xf numFmtId="38" fontId="6" fillId="0" borderId="19" xfId="49" applyFont="1" applyFill="1" applyBorder="1" applyAlignment="1">
      <alignment horizontal="right" vertical="center"/>
    </xf>
    <xf numFmtId="38" fontId="6" fillId="0" borderId="28" xfId="49" applyFont="1" applyBorder="1" applyAlignment="1">
      <alignment horizontal="right" vertical="center"/>
    </xf>
    <xf numFmtId="38" fontId="6" fillId="0" borderId="29" xfId="49" applyFont="1" applyBorder="1" applyAlignment="1">
      <alignment horizontal="right" vertical="center"/>
    </xf>
    <xf numFmtId="38" fontId="6" fillId="0" borderId="30" xfId="49" applyFont="1" applyBorder="1" applyAlignment="1">
      <alignment horizontal="right" vertical="center"/>
    </xf>
    <xf numFmtId="38" fontId="6" fillId="0" borderId="29" xfId="49" applyFont="1" applyFill="1" applyBorder="1" applyAlignment="1">
      <alignment horizontal="right" vertical="center"/>
    </xf>
    <xf numFmtId="38" fontId="6" fillId="0" borderId="31" xfId="49" applyFont="1" applyBorder="1" applyAlignment="1">
      <alignment horizontal="right" vertical="center"/>
    </xf>
    <xf numFmtId="38" fontId="6" fillId="0" borderId="12" xfId="49" applyFont="1" applyBorder="1" applyAlignment="1">
      <alignment horizontal="right" vertical="center"/>
    </xf>
    <xf numFmtId="38" fontId="6" fillId="0" borderId="13" xfId="49" applyFont="1" applyBorder="1" applyAlignment="1">
      <alignment horizontal="right" vertical="center"/>
    </xf>
    <xf numFmtId="38" fontId="6" fillId="0" borderId="12" xfId="49" applyFont="1" applyFill="1" applyBorder="1" applyAlignment="1">
      <alignment horizontal="right" vertical="center"/>
    </xf>
    <xf numFmtId="38" fontId="6" fillId="0" borderId="32" xfId="49" applyFont="1" applyBorder="1" applyAlignment="1">
      <alignment horizontal="right" vertical="center"/>
    </xf>
    <xf numFmtId="38" fontId="6" fillId="0" borderId="14" xfId="49" applyFont="1" applyBorder="1" applyAlignment="1">
      <alignment horizontal="right" vertical="center"/>
    </xf>
    <xf numFmtId="38" fontId="6" fillId="0" borderId="15" xfId="49" applyFont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33" xfId="0" applyNumberFormat="1" applyFont="1" applyBorder="1" applyAlignment="1">
      <alignment horizontal="right" vertical="center"/>
    </xf>
    <xf numFmtId="1" fontId="2" fillId="0" borderId="23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7" fillId="0" borderId="0" xfId="0" applyFont="1" applyAlignment="1">
      <alignment horizontal="right"/>
    </xf>
    <xf numFmtId="0" fontId="0" fillId="0" borderId="0" xfId="0" applyAlignment="1">
      <alignment vertical="center"/>
    </xf>
    <xf numFmtId="38" fontId="2" fillId="0" borderId="0" xfId="49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3" fontId="2" fillId="0" borderId="24" xfId="0" applyNumberFormat="1" applyFont="1" applyBorder="1" applyAlignment="1">
      <alignment horizontal="right" vertical="center"/>
    </xf>
    <xf numFmtId="0" fontId="9" fillId="0" borderId="34" xfId="0" applyFont="1" applyBorder="1" applyAlignment="1">
      <alignment horizont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1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3" fontId="2" fillId="0" borderId="35" xfId="0" applyNumberFormat="1" applyFont="1" applyBorder="1" applyAlignment="1">
      <alignment horizontal="right" vertical="center"/>
    </xf>
    <xf numFmtId="3" fontId="2" fillId="0" borderId="36" xfId="0" applyNumberFormat="1" applyFont="1" applyBorder="1" applyAlignment="1">
      <alignment horizontal="right" vertical="center"/>
    </xf>
    <xf numFmtId="38" fontId="2" fillId="0" borderId="36" xfId="49" applyFont="1" applyBorder="1" applyAlignment="1">
      <alignment horizontal="right" vertical="center"/>
    </xf>
    <xf numFmtId="3" fontId="2" fillId="0" borderId="28" xfId="0" applyNumberFormat="1" applyFont="1" applyBorder="1" applyAlignment="1">
      <alignment horizontal="right" vertical="center"/>
    </xf>
    <xf numFmtId="3" fontId="2" fillId="0" borderId="31" xfId="0" applyNumberFormat="1" applyFont="1" applyBorder="1" applyAlignment="1">
      <alignment horizontal="right" vertical="center"/>
    </xf>
    <xf numFmtId="3" fontId="2" fillId="0" borderId="32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1"/>
  <sheetViews>
    <sheetView tabSelected="1" view="pageBreakPreview" zoomScaleSheetLayoutView="100" zoomScalePageLayoutView="0" workbookViewId="0" topLeftCell="A1">
      <selection activeCell="O30" sqref="O30"/>
    </sheetView>
  </sheetViews>
  <sheetFormatPr defaultColWidth="9.00390625" defaultRowHeight="13.5"/>
  <cols>
    <col min="1" max="1" width="1.875" style="0" customWidth="1"/>
    <col min="2" max="2" width="22.625" style="0" customWidth="1"/>
    <col min="3" max="15" width="10.75390625" style="0" customWidth="1"/>
    <col min="16" max="17" width="10.75390625" style="76" customWidth="1"/>
    <col min="18" max="18" width="2.75390625" style="0" customWidth="1"/>
  </cols>
  <sheetData>
    <row r="1" spans="2:17" ht="16.5" customHeight="1">
      <c r="B1" s="3" t="s">
        <v>49</v>
      </c>
      <c r="C1" s="4"/>
      <c r="D1" s="4"/>
      <c r="E1" s="4"/>
      <c r="F1" s="2"/>
      <c r="G1" s="2"/>
      <c r="H1" s="2"/>
      <c r="I1" s="2"/>
      <c r="J1" s="2"/>
      <c r="K1" s="5"/>
      <c r="L1" s="2"/>
      <c r="M1" s="2"/>
      <c r="N1" s="2"/>
      <c r="O1" s="2"/>
      <c r="P1" s="2"/>
      <c r="Q1" s="2"/>
    </row>
    <row r="2" spans="2:17" ht="14.25" thickBot="1">
      <c r="B2" s="23" t="s">
        <v>34</v>
      </c>
      <c r="C2" s="6"/>
      <c r="D2" s="6"/>
      <c r="E2" s="7"/>
      <c r="F2" s="8"/>
      <c r="G2" s="8"/>
      <c r="H2" s="8"/>
      <c r="I2" s="16" t="s">
        <v>39</v>
      </c>
      <c r="J2" s="9"/>
      <c r="K2" s="16"/>
      <c r="L2" s="9"/>
      <c r="M2" s="9"/>
      <c r="O2" s="53" t="s">
        <v>39</v>
      </c>
      <c r="P2" s="8"/>
      <c r="Q2" s="69" t="s">
        <v>39</v>
      </c>
    </row>
    <row r="3" spans="2:17" ht="18" customHeight="1" thickTop="1">
      <c r="B3" s="38" t="s">
        <v>12</v>
      </c>
      <c r="C3" s="39" t="s">
        <v>13</v>
      </c>
      <c r="D3" s="39" t="s">
        <v>50</v>
      </c>
      <c r="E3" s="39" t="s">
        <v>51</v>
      </c>
      <c r="F3" s="39" t="s">
        <v>52</v>
      </c>
      <c r="G3" s="39" t="s">
        <v>53</v>
      </c>
      <c r="H3" s="39" t="s">
        <v>14</v>
      </c>
      <c r="I3" s="39" t="s">
        <v>15</v>
      </c>
      <c r="J3" s="39" t="s">
        <v>16</v>
      </c>
      <c r="K3" s="45" t="s">
        <v>17</v>
      </c>
      <c r="L3" s="45" t="s">
        <v>54</v>
      </c>
      <c r="M3" s="39" t="s">
        <v>55</v>
      </c>
      <c r="N3" s="45" t="s">
        <v>57</v>
      </c>
      <c r="O3" s="39" t="s">
        <v>58</v>
      </c>
      <c r="P3" s="45" t="s">
        <v>62</v>
      </c>
      <c r="Q3" s="81" t="s">
        <v>63</v>
      </c>
    </row>
    <row r="4" spans="2:17" ht="13.5">
      <c r="B4" s="1" t="s">
        <v>18</v>
      </c>
      <c r="C4" s="24">
        <v>478</v>
      </c>
      <c r="D4" s="25">
        <v>854</v>
      </c>
      <c r="E4" s="25">
        <v>559</v>
      </c>
      <c r="F4" s="24">
        <v>263</v>
      </c>
      <c r="G4" s="25">
        <v>399</v>
      </c>
      <c r="H4" s="25">
        <v>326</v>
      </c>
      <c r="I4" s="25">
        <v>179</v>
      </c>
      <c r="J4" s="25">
        <v>252</v>
      </c>
      <c r="K4" s="46">
        <v>125</v>
      </c>
      <c r="L4" s="24">
        <v>470</v>
      </c>
      <c r="M4" s="25">
        <v>792</v>
      </c>
      <c r="N4" s="24">
        <v>562</v>
      </c>
      <c r="O4" s="25">
        <v>1941</v>
      </c>
      <c r="P4" s="82">
        <v>1</v>
      </c>
      <c r="Q4" s="70">
        <v>1</v>
      </c>
    </row>
    <row r="5" spans="2:17" ht="13.5">
      <c r="B5" s="1" t="s">
        <v>19</v>
      </c>
      <c r="C5" s="26">
        <v>8242</v>
      </c>
      <c r="D5" s="27">
        <v>10078</v>
      </c>
      <c r="E5" s="27">
        <v>9878</v>
      </c>
      <c r="F5" s="26">
        <v>11464</v>
      </c>
      <c r="G5" s="27">
        <v>10201</v>
      </c>
      <c r="H5" s="27">
        <v>10516</v>
      </c>
      <c r="I5" s="27">
        <v>9645</v>
      </c>
      <c r="J5" s="27">
        <v>10050</v>
      </c>
      <c r="K5" s="47">
        <v>9422</v>
      </c>
      <c r="L5" s="26">
        <v>10215</v>
      </c>
      <c r="M5" s="27">
        <v>9726</v>
      </c>
      <c r="N5" s="26">
        <v>9881</v>
      </c>
      <c r="O5" s="27">
        <v>10295</v>
      </c>
      <c r="P5" s="83">
        <v>11429</v>
      </c>
      <c r="Q5" s="71">
        <v>12046</v>
      </c>
    </row>
    <row r="6" spans="2:17" ht="13.5">
      <c r="B6" s="1" t="s">
        <v>20</v>
      </c>
      <c r="C6" s="26">
        <v>18324</v>
      </c>
      <c r="D6" s="27">
        <v>15387</v>
      </c>
      <c r="E6" s="27">
        <v>16919</v>
      </c>
      <c r="F6" s="26">
        <v>15058</v>
      </c>
      <c r="G6" s="27">
        <v>15767</v>
      </c>
      <c r="H6" s="27">
        <v>18843</v>
      </c>
      <c r="I6" s="27">
        <v>19245</v>
      </c>
      <c r="J6" s="27">
        <v>19561</v>
      </c>
      <c r="K6" s="47">
        <v>19365</v>
      </c>
      <c r="L6" s="26">
        <v>18788</v>
      </c>
      <c r="M6" s="27">
        <v>16873</v>
      </c>
      <c r="N6" s="26">
        <v>14668</v>
      </c>
      <c r="O6" s="27">
        <v>13927</v>
      </c>
      <c r="P6" s="83">
        <v>15022</v>
      </c>
      <c r="Q6" s="71">
        <v>16909</v>
      </c>
    </row>
    <row r="7" spans="2:17" ht="13.5">
      <c r="B7" s="1" t="s">
        <v>21</v>
      </c>
      <c r="C7" s="26">
        <v>15444</v>
      </c>
      <c r="D7" s="27">
        <v>15562</v>
      </c>
      <c r="E7" s="27">
        <v>15221</v>
      </c>
      <c r="F7" s="26">
        <v>16702</v>
      </c>
      <c r="G7" s="27">
        <v>14417</v>
      </c>
      <c r="H7" s="27">
        <v>15967</v>
      </c>
      <c r="I7" s="27">
        <v>16656</v>
      </c>
      <c r="J7" s="27">
        <v>15302</v>
      </c>
      <c r="K7" s="47">
        <v>17781</v>
      </c>
      <c r="L7" s="26">
        <v>17437</v>
      </c>
      <c r="M7" s="27">
        <v>18400</v>
      </c>
      <c r="N7" s="26">
        <v>21260</v>
      </c>
      <c r="O7" s="27">
        <v>18566</v>
      </c>
      <c r="P7" s="83">
        <v>16434</v>
      </c>
      <c r="Q7" s="71">
        <v>16214</v>
      </c>
    </row>
    <row r="8" spans="2:17" ht="13.5">
      <c r="B8" s="1" t="s">
        <v>22</v>
      </c>
      <c r="C8" s="26">
        <v>34031</v>
      </c>
      <c r="D8" s="27">
        <v>35087</v>
      </c>
      <c r="E8" s="27">
        <v>35536</v>
      </c>
      <c r="F8" s="26">
        <v>34285</v>
      </c>
      <c r="G8" s="27">
        <v>31742</v>
      </c>
      <c r="H8" s="27">
        <v>30411</v>
      </c>
      <c r="I8" s="27">
        <v>29882</v>
      </c>
      <c r="J8" s="27">
        <v>28858</v>
      </c>
      <c r="K8" s="47">
        <v>26901</v>
      </c>
      <c r="L8" s="26">
        <v>26901</v>
      </c>
      <c r="M8" s="27">
        <v>26577</v>
      </c>
      <c r="N8" s="26">
        <v>24711</v>
      </c>
      <c r="O8" s="27">
        <v>20819</v>
      </c>
      <c r="P8" s="83">
        <v>18234</v>
      </c>
      <c r="Q8" s="71">
        <v>20707</v>
      </c>
    </row>
    <row r="9" spans="2:17" ht="13.5">
      <c r="B9" s="1" t="s">
        <v>23</v>
      </c>
      <c r="C9" s="26">
        <v>30479</v>
      </c>
      <c r="D9" s="27">
        <v>29696</v>
      </c>
      <c r="E9" s="27">
        <v>29318</v>
      </c>
      <c r="F9" s="26">
        <v>32695</v>
      </c>
      <c r="G9" s="27">
        <v>30931</v>
      </c>
      <c r="H9" s="27">
        <v>29449</v>
      </c>
      <c r="I9" s="27">
        <f>26156+3254</f>
        <v>29410</v>
      </c>
      <c r="J9" s="27">
        <f>26889+4231</f>
        <v>31120</v>
      </c>
      <c r="K9" s="47">
        <f>24731+3515</f>
        <v>28246</v>
      </c>
      <c r="L9" s="26">
        <f>25208+2572</f>
        <v>27780</v>
      </c>
      <c r="M9" s="27">
        <v>25766</v>
      </c>
      <c r="N9" s="26">
        <v>27286</v>
      </c>
      <c r="O9" s="27">
        <v>28647</v>
      </c>
      <c r="P9" s="83">
        <v>24670</v>
      </c>
      <c r="Q9" s="71">
        <v>25240</v>
      </c>
    </row>
    <row r="10" spans="2:17" ht="13.5">
      <c r="B10" s="1" t="s">
        <v>24</v>
      </c>
      <c r="C10" s="26">
        <v>21087</v>
      </c>
      <c r="D10" s="27">
        <v>24852</v>
      </c>
      <c r="E10" s="27">
        <v>27621</v>
      </c>
      <c r="F10" s="26">
        <v>28180</v>
      </c>
      <c r="G10" s="27">
        <v>27286</v>
      </c>
      <c r="H10" s="27">
        <v>28126</v>
      </c>
      <c r="I10" s="27">
        <v>30230</v>
      </c>
      <c r="J10" s="27">
        <v>29837</v>
      </c>
      <c r="K10" s="47">
        <v>29596</v>
      </c>
      <c r="L10" s="26">
        <v>26631</v>
      </c>
      <c r="M10" s="27">
        <v>26058</v>
      </c>
      <c r="N10" s="26">
        <v>28700</v>
      </c>
      <c r="O10" s="27">
        <v>26547</v>
      </c>
      <c r="P10" s="83">
        <v>25044</v>
      </c>
      <c r="Q10" s="71">
        <v>25581</v>
      </c>
    </row>
    <row r="11" spans="2:17" ht="13.5">
      <c r="B11" s="1" t="s">
        <v>0</v>
      </c>
      <c r="C11" s="26">
        <v>15837</v>
      </c>
      <c r="D11" s="27">
        <v>14826</v>
      </c>
      <c r="E11" s="27">
        <v>15024</v>
      </c>
      <c r="F11" s="26">
        <v>12914</v>
      </c>
      <c r="G11" s="27">
        <v>12227</v>
      </c>
      <c r="H11" s="27">
        <v>12913</v>
      </c>
      <c r="I11" s="27">
        <v>10973</v>
      </c>
      <c r="J11" s="27">
        <v>10374</v>
      </c>
      <c r="K11" s="47">
        <v>10214</v>
      </c>
      <c r="L11" s="26">
        <v>8448</v>
      </c>
      <c r="M11" s="27">
        <v>8113</v>
      </c>
      <c r="N11" s="26">
        <v>8168</v>
      </c>
      <c r="O11" s="27">
        <v>8064</v>
      </c>
      <c r="P11" s="83">
        <v>8280</v>
      </c>
      <c r="Q11" s="71">
        <v>7402</v>
      </c>
    </row>
    <row r="12" spans="2:17" ht="13.5">
      <c r="B12" s="1" t="s">
        <v>1</v>
      </c>
      <c r="C12" s="26">
        <v>11976</v>
      </c>
      <c r="D12" s="27">
        <v>10822</v>
      </c>
      <c r="E12" s="27">
        <v>10175</v>
      </c>
      <c r="F12" s="26">
        <v>10288</v>
      </c>
      <c r="G12" s="27">
        <v>11157</v>
      </c>
      <c r="H12" s="27">
        <v>10528</v>
      </c>
      <c r="I12" s="27">
        <v>10033</v>
      </c>
      <c r="J12" s="27">
        <v>9941</v>
      </c>
      <c r="K12" s="47">
        <v>9720</v>
      </c>
      <c r="L12" s="26">
        <v>9438</v>
      </c>
      <c r="M12" s="27">
        <v>7958</v>
      </c>
      <c r="N12" s="26">
        <v>7725</v>
      </c>
      <c r="O12" s="27">
        <v>7076</v>
      </c>
      <c r="P12" s="83">
        <v>6655</v>
      </c>
      <c r="Q12" s="71">
        <v>7377</v>
      </c>
    </row>
    <row r="13" spans="2:17" ht="13.5">
      <c r="B13" s="1" t="s">
        <v>2</v>
      </c>
      <c r="C13" s="26">
        <v>41587</v>
      </c>
      <c r="D13" s="27">
        <v>40316</v>
      </c>
      <c r="E13" s="27">
        <v>41121</v>
      </c>
      <c r="F13" s="26">
        <v>37938</v>
      </c>
      <c r="G13" s="27">
        <v>35274</v>
      </c>
      <c r="H13" s="27">
        <v>32898</v>
      </c>
      <c r="I13" s="27">
        <f>29674+780</f>
        <v>30454</v>
      </c>
      <c r="J13" s="27">
        <f>27319+899</f>
        <v>28218</v>
      </c>
      <c r="K13" s="47">
        <f>27198+1183</f>
        <v>28381</v>
      </c>
      <c r="L13" s="26">
        <f>29190+533</f>
        <v>29723</v>
      </c>
      <c r="M13" s="27">
        <v>30005</v>
      </c>
      <c r="N13" s="26">
        <v>32123</v>
      </c>
      <c r="O13" s="27">
        <v>25377</v>
      </c>
      <c r="P13" s="83">
        <v>24286</v>
      </c>
      <c r="Q13" s="71">
        <v>22827</v>
      </c>
    </row>
    <row r="14" spans="2:17" ht="13.5">
      <c r="B14" s="1" t="s">
        <v>25</v>
      </c>
      <c r="C14" s="26">
        <v>15017</v>
      </c>
      <c r="D14" s="27">
        <v>14926</v>
      </c>
      <c r="E14" s="27">
        <v>14164</v>
      </c>
      <c r="F14" s="26">
        <v>16796</v>
      </c>
      <c r="G14" s="27">
        <v>16073</v>
      </c>
      <c r="H14" s="27">
        <v>16415</v>
      </c>
      <c r="I14" s="27">
        <v>15771</v>
      </c>
      <c r="J14" s="27">
        <v>16303</v>
      </c>
      <c r="K14" s="47">
        <v>17944</v>
      </c>
      <c r="L14" s="26">
        <v>16546</v>
      </c>
      <c r="M14" s="27">
        <v>16712</v>
      </c>
      <c r="N14" s="26">
        <v>15384</v>
      </c>
      <c r="O14" s="27">
        <v>11333</v>
      </c>
      <c r="P14" s="83">
        <v>13230</v>
      </c>
      <c r="Q14" s="71">
        <v>11799</v>
      </c>
    </row>
    <row r="15" spans="2:17" ht="13.5">
      <c r="B15" s="1" t="s">
        <v>3</v>
      </c>
      <c r="C15" s="26">
        <v>6726</v>
      </c>
      <c r="D15" s="27">
        <v>6390</v>
      </c>
      <c r="E15" s="27">
        <v>7133</v>
      </c>
      <c r="F15" s="26">
        <v>8408</v>
      </c>
      <c r="G15" s="27">
        <v>6295</v>
      </c>
      <c r="H15" s="27">
        <v>6409</v>
      </c>
      <c r="I15" s="27">
        <f>4641+2890</f>
        <v>7531</v>
      </c>
      <c r="J15" s="27">
        <f>4264+3006</f>
        <v>7270</v>
      </c>
      <c r="K15" s="47">
        <f>4342+2142</f>
        <v>6484</v>
      </c>
      <c r="L15" s="26">
        <f>4392+2815</f>
        <v>7207</v>
      </c>
      <c r="M15" s="27">
        <v>7373</v>
      </c>
      <c r="N15" s="26">
        <v>6649</v>
      </c>
      <c r="O15" s="27">
        <v>7394</v>
      </c>
      <c r="P15" s="83">
        <v>7657</v>
      </c>
      <c r="Q15" s="71">
        <v>6864</v>
      </c>
    </row>
    <row r="16" spans="2:17" ht="13.5">
      <c r="B16" s="1" t="s">
        <v>26</v>
      </c>
      <c r="C16" s="26">
        <v>2461</v>
      </c>
      <c r="D16" s="27">
        <v>3077</v>
      </c>
      <c r="E16" s="27">
        <v>2002</v>
      </c>
      <c r="F16" s="26">
        <v>1831</v>
      </c>
      <c r="G16" s="27">
        <v>1749</v>
      </c>
      <c r="H16" s="27">
        <v>1715</v>
      </c>
      <c r="I16" s="27">
        <v>2842</v>
      </c>
      <c r="J16" s="27">
        <v>3024</v>
      </c>
      <c r="K16" s="47">
        <v>3536</v>
      </c>
      <c r="L16" s="26">
        <v>3323</v>
      </c>
      <c r="M16" s="27">
        <v>3499</v>
      </c>
      <c r="N16" s="26">
        <v>3756</v>
      </c>
      <c r="O16" s="27">
        <v>4000</v>
      </c>
      <c r="P16" s="83">
        <v>3746</v>
      </c>
      <c r="Q16" s="71">
        <v>3674</v>
      </c>
    </row>
    <row r="17" spans="2:17" ht="13.5">
      <c r="B17" s="1" t="s">
        <v>27</v>
      </c>
      <c r="C17" s="26">
        <v>32022</v>
      </c>
      <c r="D17" s="27">
        <v>31651</v>
      </c>
      <c r="E17" s="27">
        <v>28783</v>
      </c>
      <c r="F17" s="26">
        <v>27807</v>
      </c>
      <c r="G17" s="27">
        <v>25758</v>
      </c>
      <c r="H17" s="27">
        <v>27189</v>
      </c>
      <c r="I17" s="27">
        <v>30128</v>
      </c>
      <c r="J17" s="27">
        <v>31229</v>
      </c>
      <c r="K17" s="47">
        <v>31619</v>
      </c>
      <c r="L17" s="26">
        <v>30304</v>
      </c>
      <c r="M17" s="27">
        <v>29876</v>
      </c>
      <c r="N17" s="26">
        <v>26262</v>
      </c>
      <c r="O17" s="27">
        <v>20741</v>
      </c>
      <c r="P17" s="83">
        <v>20940</v>
      </c>
      <c r="Q17" s="71">
        <v>18834</v>
      </c>
    </row>
    <row r="18" spans="2:17" ht="13.5">
      <c r="B18" s="1" t="s">
        <v>4</v>
      </c>
      <c r="C18" s="26">
        <v>3816</v>
      </c>
      <c r="D18" s="27">
        <v>4015</v>
      </c>
      <c r="E18" s="27">
        <v>4619</v>
      </c>
      <c r="F18" s="26">
        <v>4015</v>
      </c>
      <c r="G18" s="27">
        <v>4411</v>
      </c>
      <c r="H18" s="27">
        <v>4329</v>
      </c>
      <c r="I18" s="27">
        <v>4481</v>
      </c>
      <c r="J18" s="27">
        <v>4160</v>
      </c>
      <c r="K18" s="47">
        <v>3978</v>
      </c>
      <c r="L18" s="26">
        <v>4516</v>
      </c>
      <c r="M18" s="27">
        <v>4416</v>
      </c>
      <c r="N18" s="26">
        <v>4599</v>
      </c>
      <c r="O18" s="27">
        <v>4286</v>
      </c>
      <c r="P18" s="83">
        <v>4283</v>
      </c>
      <c r="Q18" s="71">
        <v>4046</v>
      </c>
    </row>
    <row r="19" spans="2:17" ht="13.5">
      <c r="B19" s="1" t="s">
        <v>5</v>
      </c>
      <c r="C19" s="26">
        <v>8606</v>
      </c>
      <c r="D19" s="27">
        <v>8540</v>
      </c>
      <c r="E19" s="27">
        <v>7650</v>
      </c>
      <c r="F19" s="26">
        <v>7906</v>
      </c>
      <c r="G19" s="27">
        <v>8093</v>
      </c>
      <c r="H19" s="27">
        <v>8085</v>
      </c>
      <c r="I19" s="27">
        <v>8302</v>
      </c>
      <c r="J19" s="27">
        <v>6599</v>
      </c>
      <c r="K19" s="47">
        <v>6748</v>
      </c>
      <c r="L19" s="26">
        <v>7167</v>
      </c>
      <c r="M19" s="27">
        <v>7660</v>
      </c>
      <c r="N19" s="26">
        <v>8291</v>
      </c>
      <c r="O19" s="27">
        <v>7603</v>
      </c>
      <c r="P19" s="83">
        <v>7760</v>
      </c>
      <c r="Q19" s="71">
        <v>8054</v>
      </c>
    </row>
    <row r="20" spans="2:17" ht="13.5">
      <c r="B20" s="1" t="s">
        <v>6</v>
      </c>
      <c r="C20" s="26">
        <v>16982</v>
      </c>
      <c r="D20" s="27">
        <v>15244</v>
      </c>
      <c r="E20" s="27">
        <v>14771</v>
      </c>
      <c r="F20" s="26">
        <v>14973</v>
      </c>
      <c r="G20" s="27">
        <v>13083</v>
      </c>
      <c r="H20" s="27">
        <v>13521</v>
      </c>
      <c r="I20" s="27">
        <v>15228</v>
      </c>
      <c r="J20" s="27">
        <v>14771</v>
      </c>
      <c r="K20" s="47">
        <v>14396</v>
      </c>
      <c r="L20" s="26">
        <v>13117</v>
      </c>
      <c r="M20" s="27">
        <v>13859</v>
      </c>
      <c r="N20" s="26">
        <v>14818</v>
      </c>
      <c r="O20" s="27">
        <v>11112</v>
      </c>
      <c r="P20" s="83">
        <v>9862</v>
      </c>
      <c r="Q20" s="71">
        <v>9937</v>
      </c>
    </row>
    <row r="21" spans="2:17" ht="13.5">
      <c r="B21" s="1" t="s">
        <v>7</v>
      </c>
      <c r="C21" s="26">
        <v>5404</v>
      </c>
      <c r="D21" s="27">
        <v>5226</v>
      </c>
      <c r="E21" s="27">
        <v>6335</v>
      </c>
      <c r="F21" s="26">
        <v>5636</v>
      </c>
      <c r="G21" s="27">
        <v>4911</v>
      </c>
      <c r="H21" s="27">
        <v>3819</v>
      </c>
      <c r="I21" s="27">
        <v>3404</v>
      </c>
      <c r="J21" s="27">
        <v>3172</v>
      </c>
      <c r="K21" s="47">
        <v>2889</v>
      </c>
      <c r="L21" s="26">
        <v>2391</v>
      </c>
      <c r="M21" s="27">
        <v>2030</v>
      </c>
      <c r="N21" s="26">
        <v>2251</v>
      </c>
      <c r="O21" s="27">
        <v>2215</v>
      </c>
      <c r="P21" s="83">
        <v>2033</v>
      </c>
      <c r="Q21" s="71">
        <v>1468</v>
      </c>
    </row>
    <row r="22" spans="2:17" ht="13.5">
      <c r="B22" s="1" t="s">
        <v>28</v>
      </c>
      <c r="C22" s="26">
        <v>7019</v>
      </c>
      <c r="D22" s="27">
        <v>6745</v>
      </c>
      <c r="E22" s="27">
        <v>6285</v>
      </c>
      <c r="F22" s="26">
        <v>6282</v>
      </c>
      <c r="G22" s="27">
        <v>6101</v>
      </c>
      <c r="H22" s="27">
        <v>6155</v>
      </c>
      <c r="I22" s="27">
        <v>6668</v>
      </c>
      <c r="J22" s="27">
        <v>5349</v>
      </c>
      <c r="K22" s="47">
        <v>6225</v>
      </c>
      <c r="L22" s="26">
        <v>6539</v>
      </c>
      <c r="M22" s="27">
        <v>6009</v>
      </c>
      <c r="N22" s="26">
        <v>6604</v>
      </c>
      <c r="O22" s="27">
        <v>5940</v>
      </c>
      <c r="P22" s="83">
        <v>5235</v>
      </c>
      <c r="Q22" s="71">
        <v>6438</v>
      </c>
    </row>
    <row r="23" spans="2:17" ht="13.5">
      <c r="B23" s="1" t="s">
        <v>8</v>
      </c>
      <c r="C23" s="26">
        <v>3658</v>
      </c>
      <c r="D23" s="27">
        <v>2961</v>
      </c>
      <c r="E23" s="27">
        <v>3257</v>
      </c>
      <c r="F23" s="26">
        <v>3602</v>
      </c>
      <c r="G23" s="27">
        <v>3133</v>
      </c>
      <c r="H23" s="27">
        <v>2937</v>
      </c>
      <c r="I23" s="27">
        <v>3234</v>
      </c>
      <c r="J23" s="27">
        <v>2337</v>
      </c>
      <c r="K23" s="47">
        <v>2388</v>
      </c>
      <c r="L23" s="26">
        <v>2409</v>
      </c>
      <c r="M23" s="27">
        <v>3183</v>
      </c>
      <c r="N23" s="26">
        <v>3266</v>
      </c>
      <c r="O23" s="27">
        <v>3012</v>
      </c>
      <c r="P23" s="83">
        <v>2395</v>
      </c>
      <c r="Q23" s="71">
        <v>1927</v>
      </c>
    </row>
    <row r="24" spans="2:17" ht="13.5">
      <c r="B24" s="1" t="s">
        <v>29</v>
      </c>
      <c r="C24" s="28">
        <v>22</v>
      </c>
      <c r="D24" s="29">
        <v>63</v>
      </c>
      <c r="E24" s="29">
        <v>43</v>
      </c>
      <c r="F24" s="28">
        <v>2</v>
      </c>
      <c r="G24" s="29" t="s">
        <v>35</v>
      </c>
      <c r="H24" s="29">
        <v>0</v>
      </c>
      <c r="I24" s="29">
        <v>0</v>
      </c>
      <c r="J24" s="29" t="s">
        <v>35</v>
      </c>
      <c r="K24" s="48" t="s">
        <v>35</v>
      </c>
      <c r="L24" s="28">
        <v>0</v>
      </c>
      <c r="M24" s="29">
        <v>0</v>
      </c>
      <c r="N24" s="28">
        <v>0</v>
      </c>
      <c r="O24" s="29">
        <v>0</v>
      </c>
      <c r="P24" s="84">
        <v>0</v>
      </c>
      <c r="Q24" s="15">
        <v>0</v>
      </c>
    </row>
    <row r="25" spans="2:17" ht="13.5">
      <c r="B25" s="1" t="s">
        <v>30</v>
      </c>
      <c r="C25" s="28">
        <v>0</v>
      </c>
      <c r="D25" s="29">
        <v>0</v>
      </c>
      <c r="E25" s="29">
        <v>0</v>
      </c>
      <c r="F25" s="28">
        <v>0</v>
      </c>
      <c r="G25" s="29">
        <v>0</v>
      </c>
      <c r="H25" s="29">
        <v>19</v>
      </c>
      <c r="I25" s="29">
        <v>0</v>
      </c>
      <c r="J25" s="29">
        <v>0</v>
      </c>
      <c r="K25" s="48">
        <v>0</v>
      </c>
      <c r="L25" s="28">
        <v>0</v>
      </c>
      <c r="M25" s="29">
        <v>0</v>
      </c>
      <c r="N25" s="28">
        <v>0</v>
      </c>
      <c r="O25" s="29">
        <v>0</v>
      </c>
      <c r="P25" s="84">
        <v>0</v>
      </c>
      <c r="Q25" s="15">
        <v>0</v>
      </c>
    </row>
    <row r="26" spans="2:17" ht="14.25" thickBot="1">
      <c r="B26" s="32" t="s">
        <v>31</v>
      </c>
      <c r="C26" s="33">
        <v>299218</v>
      </c>
      <c r="D26" s="34">
        <v>296318</v>
      </c>
      <c r="E26" s="34">
        <v>296414</v>
      </c>
      <c r="F26" s="33">
        <v>297045</v>
      </c>
      <c r="G26" s="34">
        <v>279008</v>
      </c>
      <c r="H26" s="34">
        <f aca="true" t="shared" si="0" ref="H26:M26">SUM(H4:H25)</f>
        <v>280570</v>
      </c>
      <c r="I26" s="34">
        <f t="shared" si="0"/>
        <v>284296</v>
      </c>
      <c r="J26" s="34">
        <f t="shared" si="0"/>
        <v>277727</v>
      </c>
      <c r="K26" s="49">
        <f t="shared" si="0"/>
        <v>275958</v>
      </c>
      <c r="L26" s="33">
        <f t="shared" si="0"/>
        <v>269350</v>
      </c>
      <c r="M26" s="34">
        <f t="shared" si="0"/>
        <v>264885</v>
      </c>
      <c r="N26" s="33">
        <v>266964</v>
      </c>
      <c r="O26" s="34">
        <v>238895</v>
      </c>
      <c r="P26" s="85">
        <v>227196</v>
      </c>
      <c r="Q26" s="72">
        <v>227345</v>
      </c>
    </row>
    <row r="27" spans="2:17" ht="14.25" thickTop="1">
      <c r="B27" s="30" t="s">
        <v>32</v>
      </c>
      <c r="C27" s="10">
        <v>820</v>
      </c>
      <c r="D27" s="11">
        <v>812</v>
      </c>
      <c r="E27" s="11">
        <v>812</v>
      </c>
      <c r="F27" s="10">
        <v>812</v>
      </c>
      <c r="G27" s="11">
        <v>764</v>
      </c>
      <c r="H27" s="11">
        <v>769</v>
      </c>
      <c r="I27" s="11">
        <v>779</v>
      </c>
      <c r="J27" s="11">
        <v>759</v>
      </c>
      <c r="K27" s="50">
        <v>756</v>
      </c>
      <c r="L27" s="10">
        <v>756</v>
      </c>
      <c r="M27" s="11">
        <v>726</v>
      </c>
      <c r="N27" s="10">
        <v>729</v>
      </c>
      <c r="O27" s="11">
        <v>655</v>
      </c>
      <c r="P27" s="86">
        <v>622</v>
      </c>
      <c r="Q27" s="73">
        <v>623</v>
      </c>
    </row>
    <row r="28" spans="2:17" ht="13.5">
      <c r="B28" s="31" t="s">
        <v>33</v>
      </c>
      <c r="C28" s="12">
        <v>365</v>
      </c>
      <c r="D28" s="13">
        <v>365</v>
      </c>
      <c r="E28" s="13">
        <v>365</v>
      </c>
      <c r="F28" s="12">
        <v>366</v>
      </c>
      <c r="G28" s="13">
        <v>365</v>
      </c>
      <c r="H28" s="13">
        <v>365</v>
      </c>
      <c r="I28" s="13">
        <v>365</v>
      </c>
      <c r="J28" s="13">
        <v>366</v>
      </c>
      <c r="K28" s="51">
        <v>365</v>
      </c>
      <c r="L28" s="12">
        <v>365</v>
      </c>
      <c r="M28" s="13">
        <v>365</v>
      </c>
      <c r="N28" s="12">
        <v>366</v>
      </c>
      <c r="O28" s="13">
        <v>365</v>
      </c>
      <c r="P28" s="87">
        <v>365</v>
      </c>
      <c r="Q28" s="74">
        <v>365</v>
      </c>
    </row>
    <row r="29" spans="3:17" ht="13.5">
      <c r="C29" s="43" t="s">
        <v>36</v>
      </c>
      <c r="D29" s="6"/>
      <c r="E29" s="6"/>
      <c r="F29" s="6"/>
      <c r="G29" s="6"/>
      <c r="H29" s="6"/>
      <c r="I29" s="6"/>
      <c r="J29" s="43"/>
      <c r="K29" s="43" t="s">
        <v>36</v>
      </c>
      <c r="L29" s="6"/>
      <c r="M29" s="6"/>
      <c r="N29" s="6"/>
      <c r="O29" s="6"/>
      <c r="P29" s="6"/>
      <c r="Q29" s="75" t="s">
        <v>64</v>
      </c>
    </row>
    <row r="30" spans="3:15" ht="13.5">
      <c r="C30" s="44" t="s">
        <v>37</v>
      </c>
      <c r="D30" s="7"/>
      <c r="E30" s="7"/>
      <c r="F30" s="7"/>
      <c r="G30" s="7"/>
      <c r="H30" s="7"/>
      <c r="I30" s="7"/>
      <c r="J30" s="44"/>
      <c r="K30" s="44" t="s">
        <v>37</v>
      </c>
      <c r="L30" s="7"/>
      <c r="M30" s="7"/>
      <c r="N30" s="7"/>
      <c r="O30" s="7"/>
    </row>
    <row r="32" spans="2:17" ht="14.25" thickBot="1">
      <c r="B32" s="23" t="s">
        <v>38</v>
      </c>
      <c r="C32" s="6"/>
      <c r="D32" s="6"/>
      <c r="E32" s="6"/>
      <c r="F32" s="15"/>
      <c r="G32" s="15"/>
      <c r="H32" s="15"/>
      <c r="I32" s="15"/>
      <c r="J32" s="15"/>
      <c r="K32" s="16"/>
      <c r="L32" s="15"/>
      <c r="M32" s="15"/>
      <c r="N32" s="15"/>
      <c r="O32" s="15"/>
      <c r="P32" s="15"/>
      <c r="Q32" s="15" t="s">
        <v>39</v>
      </c>
    </row>
    <row r="33" spans="2:17" ht="18.75" customHeight="1" thickTop="1">
      <c r="B33" s="38" t="s">
        <v>12</v>
      </c>
      <c r="C33" s="39" t="s">
        <v>13</v>
      </c>
      <c r="D33" s="39" t="s">
        <v>50</v>
      </c>
      <c r="E33" s="39" t="s">
        <v>51</v>
      </c>
      <c r="F33" s="39" t="s">
        <v>52</v>
      </c>
      <c r="G33" s="39" t="s">
        <v>53</v>
      </c>
      <c r="H33" s="39" t="s">
        <v>14</v>
      </c>
      <c r="I33" s="39" t="s">
        <v>15</v>
      </c>
      <c r="J33" s="39" t="s">
        <v>16</v>
      </c>
      <c r="K33" s="45" t="s">
        <v>17</v>
      </c>
      <c r="L33" s="45" t="s">
        <v>54</v>
      </c>
      <c r="M33" s="39" t="s">
        <v>55</v>
      </c>
      <c r="N33" s="45" t="s">
        <v>57</v>
      </c>
      <c r="O33" s="39" t="s">
        <v>58</v>
      </c>
      <c r="P33" s="39" t="s">
        <v>62</v>
      </c>
      <c r="Q33" s="39" t="s">
        <v>63</v>
      </c>
    </row>
    <row r="34" spans="2:17" ht="13.5">
      <c r="B34" s="1" t="s">
        <v>18</v>
      </c>
      <c r="C34" s="24">
        <v>9073</v>
      </c>
      <c r="D34" s="25">
        <v>9108</v>
      </c>
      <c r="E34" s="25">
        <v>10530</v>
      </c>
      <c r="F34" s="24">
        <v>9094</v>
      </c>
      <c r="G34" s="25">
        <v>10728</v>
      </c>
      <c r="H34" s="25">
        <v>9889</v>
      </c>
      <c r="I34" s="25">
        <v>10105</v>
      </c>
      <c r="J34" s="25">
        <v>8878</v>
      </c>
      <c r="K34" s="46">
        <v>8582</v>
      </c>
      <c r="L34" s="24">
        <v>9645</v>
      </c>
      <c r="M34" s="25">
        <v>9307</v>
      </c>
      <c r="N34" s="24">
        <v>8930</v>
      </c>
      <c r="O34" s="25">
        <v>8198</v>
      </c>
      <c r="P34" s="70">
        <v>8449</v>
      </c>
      <c r="Q34" s="88">
        <v>9538</v>
      </c>
    </row>
    <row r="35" spans="2:17" ht="13.5">
      <c r="B35" s="1" t="s">
        <v>19</v>
      </c>
      <c r="C35" s="26">
        <v>36985</v>
      </c>
      <c r="D35" s="27">
        <v>33462</v>
      </c>
      <c r="E35" s="27">
        <v>32740</v>
      </c>
      <c r="F35" s="26">
        <v>34148</v>
      </c>
      <c r="G35" s="27">
        <v>36459</v>
      </c>
      <c r="H35" s="27">
        <v>36707</v>
      </c>
      <c r="I35" s="27">
        <v>37118</v>
      </c>
      <c r="J35" s="27">
        <v>34223</v>
      </c>
      <c r="K35" s="47">
        <v>34895</v>
      </c>
      <c r="L35" s="26">
        <v>37699</v>
      </c>
      <c r="M35" s="27">
        <v>40995</v>
      </c>
      <c r="N35" s="26">
        <v>40684</v>
      </c>
      <c r="O35" s="27">
        <v>39997</v>
      </c>
      <c r="P35" s="71">
        <v>40903</v>
      </c>
      <c r="Q35" s="89">
        <v>40274</v>
      </c>
    </row>
    <row r="36" spans="2:17" ht="13.5">
      <c r="B36" s="1" t="s">
        <v>20</v>
      </c>
      <c r="C36" s="26">
        <v>7955</v>
      </c>
      <c r="D36" s="27">
        <v>8038</v>
      </c>
      <c r="E36" s="27">
        <v>8609</v>
      </c>
      <c r="F36" s="26">
        <v>8328</v>
      </c>
      <c r="G36" s="27">
        <v>8715</v>
      </c>
      <c r="H36" s="27">
        <v>9420</v>
      </c>
      <c r="I36" s="27">
        <v>9296</v>
      </c>
      <c r="J36" s="27">
        <v>9092</v>
      </c>
      <c r="K36" s="47">
        <v>10333</v>
      </c>
      <c r="L36" s="26">
        <v>10193</v>
      </c>
      <c r="M36" s="27">
        <v>11081</v>
      </c>
      <c r="N36" s="26">
        <v>12009</v>
      </c>
      <c r="O36" s="27">
        <v>11757</v>
      </c>
      <c r="P36" s="71">
        <v>12031</v>
      </c>
      <c r="Q36" s="89">
        <v>12439</v>
      </c>
    </row>
    <row r="37" spans="2:17" ht="13.5">
      <c r="B37" s="1" t="s">
        <v>21</v>
      </c>
      <c r="C37" s="26">
        <v>21742</v>
      </c>
      <c r="D37" s="27">
        <v>19588</v>
      </c>
      <c r="E37" s="27">
        <v>13859</v>
      </c>
      <c r="F37" s="26">
        <v>15116</v>
      </c>
      <c r="G37" s="27">
        <v>12822</v>
      </c>
      <c r="H37" s="27">
        <v>13657</v>
      </c>
      <c r="I37" s="27">
        <v>14289</v>
      </c>
      <c r="J37" s="27">
        <v>13913</v>
      </c>
      <c r="K37" s="47">
        <v>13877</v>
      </c>
      <c r="L37" s="26">
        <v>14442</v>
      </c>
      <c r="M37" s="27">
        <v>15875</v>
      </c>
      <c r="N37" s="26">
        <v>17036</v>
      </c>
      <c r="O37" s="27">
        <v>16095</v>
      </c>
      <c r="P37" s="71">
        <v>15958</v>
      </c>
      <c r="Q37" s="89">
        <v>15791</v>
      </c>
    </row>
    <row r="38" spans="2:17" ht="13.5">
      <c r="B38" s="1" t="s">
        <v>40</v>
      </c>
      <c r="C38" s="26">
        <v>80165</v>
      </c>
      <c r="D38" s="27">
        <v>79481</v>
      </c>
      <c r="E38" s="27">
        <v>73054</v>
      </c>
      <c r="F38" s="26">
        <v>68283</v>
      </c>
      <c r="G38" s="27">
        <v>64336</v>
      </c>
      <c r="H38" s="27">
        <v>65087</v>
      </c>
      <c r="I38" s="27">
        <v>63378</v>
      </c>
      <c r="J38" s="27">
        <v>63926</v>
      </c>
      <c r="K38" s="47">
        <v>61695</v>
      </c>
      <c r="L38" s="26">
        <v>63187</v>
      </c>
      <c r="M38" s="27">
        <v>63291</v>
      </c>
      <c r="N38" s="26">
        <v>65807</v>
      </c>
      <c r="O38" s="27">
        <v>59883</v>
      </c>
      <c r="P38" s="71">
        <v>59088</v>
      </c>
      <c r="Q38" s="89">
        <v>57255</v>
      </c>
    </row>
    <row r="39" spans="2:17" ht="13.5">
      <c r="B39" s="1" t="s">
        <v>23</v>
      </c>
      <c r="C39" s="26">
        <v>39681</v>
      </c>
      <c r="D39" s="27">
        <v>40106</v>
      </c>
      <c r="E39" s="27">
        <v>35905</v>
      </c>
      <c r="F39" s="26">
        <v>36473</v>
      </c>
      <c r="G39" s="27">
        <v>35963</v>
      </c>
      <c r="H39" s="27">
        <v>37568</v>
      </c>
      <c r="I39" s="27">
        <v>34354</v>
      </c>
      <c r="J39" s="27">
        <v>33902</v>
      </c>
      <c r="K39" s="47">
        <v>34202</v>
      </c>
      <c r="L39" s="26">
        <v>34215</v>
      </c>
      <c r="M39" s="27">
        <v>32012</v>
      </c>
      <c r="N39" s="26">
        <v>33615</v>
      </c>
      <c r="O39" s="27">
        <v>32418</v>
      </c>
      <c r="P39" s="71">
        <v>31408</v>
      </c>
      <c r="Q39" s="89">
        <v>31023</v>
      </c>
    </row>
    <row r="40" spans="2:17" ht="13.5">
      <c r="B40" s="1" t="s">
        <v>24</v>
      </c>
      <c r="C40" s="26">
        <v>54865</v>
      </c>
      <c r="D40" s="27">
        <v>53685</v>
      </c>
      <c r="E40" s="27">
        <v>48889</v>
      </c>
      <c r="F40" s="26">
        <v>46809</v>
      </c>
      <c r="G40" s="27">
        <v>45761</v>
      </c>
      <c r="H40" s="27">
        <v>48147</v>
      </c>
      <c r="I40" s="27">
        <v>48561</v>
      </c>
      <c r="J40" s="27">
        <v>48654</v>
      </c>
      <c r="K40" s="47">
        <v>47995</v>
      </c>
      <c r="L40" s="26">
        <v>48430</v>
      </c>
      <c r="M40" s="27">
        <v>47103</v>
      </c>
      <c r="N40" s="26">
        <v>42936</v>
      </c>
      <c r="O40" s="27">
        <v>39551</v>
      </c>
      <c r="P40" s="71">
        <v>39602</v>
      </c>
      <c r="Q40" s="89">
        <v>39850</v>
      </c>
    </row>
    <row r="41" spans="2:17" ht="13.5">
      <c r="B41" s="1" t="s">
        <v>9</v>
      </c>
      <c r="C41" s="26">
        <v>9773</v>
      </c>
      <c r="D41" s="27">
        <v>9914</v>
      </c>
      <c r="E41" s="27">
        <v>9790</v>
      </c>
      <c r="F41" s="26">
        <v>10143</v>
      </c>
      <c r="G41" s="27">
        <v>324</v>
      </c>
      <c r="H41" s="27">
        <v>21</v>
      </c>
      <c r="I41" s="27">
        <v>58</v>
      </c>
      <c r="J41" s="27">
        <v>31</v>
      </c>
      <c r="K41" s="47">
        <v>37</v>
      </c>
      <c r="L41" s="26">
        <v>10</v>
      </c>
      <c r="M41" s="27">
        <v>13</v>
      </c>
      <c r="N41" s="26">
        <v>13</v>
      </c>
      <c r="O41" s="27">
        <v>14</v>
      </c>
      <c r="P41" s="71">
        <v>15</v>
      </c>
      <c r="Q41" s="89">
        <v>43</v>
      </c>
    </row>
    <row r="42" spans="2:17" ht="13.5">
      <c r="B42" s="1" t="s">
        <v>0</v>
      </c>
      <c r="C42" s="26">
        <v>41310</v>
      </c>
      <c r="D42" s="27">
        <v>36986</v>
      </c>
      <c r="E42" s="27">
        <v>35275</v>
      </c>
      <c r="F42" s="26">
        <v>31356</v>
      </c>
      <c r="G42" s="27">
        <v>30163</v>
      </c>
      <c r="H42" s="27">
        <v>32780</v>
      </c>
      <c r="I42" s="27">
        <v>29463</v>
      </c>
      <c r="J42" s="27">
        <v>28579</v>
      </c>
      <c r="K42" s="47">
        <v>30397</v>
      </c>
      <c r="L42" s="26">
        <v>27710</v>
      </c>
      <c r="M42" s="27">
        <v>25857</v>
      </c>
      <c r="N42" s="26">
        <v>25247</v>
      </c>
      <c r="O42" s="27">
        <v>22623</v>
      </c>
      <c r="P42" s="71">
        <v>21326</v>
      </c>
      <c r="Q42" s="89">
        <v>21420</v>
      </c>
    </row>
    <row r="43" spans="2:17" ht="13.5">
      <c r="B43" s="1" t="s">
        <v>1</v>
      </c>
      <c r="C43" s="26">
        <v>10918</v>
      </c>
      <c r="D43" s="27">
        <v>10674</v>
      </c>
      <c r="E43" s="27">
        <v>11421</v>
      </c>
      <c r="F43" s="26">
        <v>11686</v>
      </c>
      <c r="G43" s="27">
        <v>10780</v>
      </c>
      <c r="H43" s="27">
        <v>10890</v>
      </c>
      <c r="I43" s="27">
        <v>10602</v>
      </c>
      <c r="J43" s="27">
        <v>10834</v>
      </c>
      <c r="K43" s="47">
        <v>10127</v>
      </c>
      <c r="L43" s="26">
        <v>10173</v>
      </c>
      <c r="M43" s="27">
        <v>9930</v>
      </c>
      <c r="N43" s="26">
        <v>9810</v>
      </c>
      <c r="O43" s="27">
        <v>9494</v>
      </c>
      <c r="P43" s="71">
        <v>9369</v>
      </c>
      <c r="Q43" s="89">
        <v>9478</v>
      </c>
    </row>
    <row r="44" spans="2:17" ht="13.5">
      <c r="B44" s="1" t="s">
        <v>2</v>
      </c>
      <c r="C44" s="26">
        <v>47310</v>
      </c>
      <c r="D44" s="27">
        <v>46038</v>
      </c>
      <c r="E44" s="27">
        <v>47705</v>
      </c>
      <c r="F44" s="26">
        <v>47883</v>
      </c>
      <c r="G44" s="27">
        <v>47643</v>
      </c>
      <c r="H44" s="27">
        <v>45504</v>
      </c>
      <c r="I44" s="27">
        <f>44566+995</f>
        <v>45561</v>
      </c>
      <c r="J44" s="27">
        <f>40605+1022</f>
        <v>41627</v>
      </c>
      <c r="K44" s="47">
        <f>37503+961</f>
        <v>38464</v>
      </c>
      <c r="L44" s="26">
        <f>37346+837</f>
        <v>38183</v>
      </c>
      <c r="M44" s="27">
        <v>37204</v>
      </c>
      <c r="N44" s="26">
        <v>37113</v>
      </c>
      <c r="O44" s="27">
        <v>35443</v>
      </c>
      <c r="P44" s="71">
        <v>33680</v>
      </c>
      <c r="Q44" s="89">
        <v>33234</v>
      </c>
    </row>
    <row r="45" spans="2:17" ht="13.5">
      <c r="B45" s="1" t="s">
        <v>25</v>
      </c>
      <c r="C45" s="26">
        <v>19286</v>
      </c>
      <c r="D45" s="27">
        <v>17718</v>
      </c>
      <c r="E45" s="27">
        <v>15290</v>
      </c>
      <c r="F45" s="26">
        <v>15200</v>
      </c>
      <c r="G45" s="27">
        <v>15388</v>
      </c>
      <c r="H45" s="27">
        <v>15188</v>
      </c>
      <c r="I45" s="27">
        <v>14698</v>
      </c>
      <c r="J45" s="27">
        <v>13905</v>
      </c>
      <c r="K45" s="47">
        <v>13870</v>
      </c>
      <c r="L45" s="26">
        <v>13503</v>
      </c>
      <c r="M45" s="27">
        <v>12854</v>
      </c>
      <c r="N45" s="26">
        <v>12177</v>
      </c>
      <c r="O45" s="27">
        <v>11296</v>
      </c>
      <c r="P45" s="71">
        <v>11853</v>
      </c>
      <c r="Q45" s="89">
        <v>11506</v>
      </c>
    </row>
    <row r="46" spans="2:17" ht="13.5">
      <c r="B46" s="1" t="s">
        <v>3</v>
      </c>
      <c r="C46" s="26">
        <v>8176</v>
      </c>
      <c r="D46" s="27">
        <v>7612</v>
      </c>
      <c r="E46" s="27">
        <v>7961</v>
      </c>
      <c r="F46" s="26">
        <v>8626</v>
      </c>
      <c r="G46" s="27">
        <v>8418</v>
      </c>
      <c r="H46" s="27">
        <v>7830</v>
      </c>
      <c r="I46" s="27">
        <f>5676+2213</f>
        <v>7889</v>
      </c>
      <c r="J46" s="27">
        <f>5653+2109</f>
        <v>7762</v>
      </c>
      <c r="K46" s="47">
        <f>5024+1961</f>
        <v>6985</v>
      </c>
      <c r="L46" s="26">
        <f>5278+2220</f>
        <v>7498</v>
      </c>
      <c r="M46" s="27">
        <v>7489</v>
      </c>
      <c r="N46" s="26">
        <v>7623</v>
      </c>
      <c r="O46" s="27">
        <v>7649</v>
      </c>
      <c r="P46" s="71">
        <v>7591</v>
      </c>
      <c r="Q46" s="89">
        <v>7753</v>
      </c>
    </row>
    <row r="47" spans="2:17" ht="13.5">
      <c r="B47" s="1" t="s">
        <v>26</v>
      </c>
      <c r="C47" s="26">
        <v>8083</v>
      </c>
      <c r="D47" s="27">
        <v>8235</v>
      </c>
      <c r="E47" s="27">
        <v>7476</v>
      </c>
      <c r="F47" s="26">
        <v>7477</v>
      </c>
      <c r="G47" s="27">
        <v>7574</v>
      </c>
      <c r="H47" s="27">
        <v>7507</v>
      </c>
      <c r="I47" s="27">
        <v>8173</v>
      </c>
      <c r="J47" s="27">
        <v>8970</v>
      </c>
      <c r="K47" s="47">
        <v>9748</v>
      </c>
      <c r="L47" s="26">
        <v>11671</v>
      </c>
      <c r="M47" s="27">
        <v>11848</v>
      </c>
      <c r="N47" s="26">
        <v>11134</v>
      </c>
      <c r="O47" s="27">
        <v>11021</v>
      </c>
      <c r="P47" s="71">
        <v>11131</v>
      </c>
      <c r="Q47" s="89">
        <v>11354</v>
      </c>
    </row>
    <row r="48" spans="2:17" ht="13.5">
      <c r="B48" s="1" t="s">
        <v>27</v>
      </c>
      <c r="C48" s="26">
        <v>52522</v>
      </c>
      <c r="D48" s="27">
        <v>48752</v>
      </c>
      <c r="E48" s="27">
        <v>43393</v>
      </c>
      <c r="F48" s="26">
        <v>42094</v>
      </c>
      <c r="G48" s="27">
        <v>41453</v>
      </c>
      <c r="H48" s="27">
        <v>40779</v>
      </c>
      <c r="I48" s="27">
        <v>44174</v>
      </c>
      <c r="J48" s="27">
        <v>43664</v>
      </c>
      <c r="K48" s="47">
        <v>42687</v>
      </c>
      <c r="L48" s="26">
        <v>41696</v>
      </c>
      <c r="M48" s="27">
        <v>40865</v>
      </c>
      <c r="N48" s="26">
        <v>38768</v>
      </c>
      <c r="O48" s="27">
        <v>35728</v>
      </c>
      <c r="P48" s="71">
        <v>36506</v>
      </c>
      <c r="Q48" s="89">
        <v>34832</v>
      </c>
    </row>
    <row r="49" spans="2:17" ht="13.5">
      <c r="B49" s="1" t="s">
        <v>4</v>
      </c>
      <c r="C49" s="26">
        <v>40575</v>
      </c>
      <c r="D49" s="27">
        <v>38117</v>
      </c>
      <c r="E49" s="27">
        <v>41571</v>
      </c>
      <c r="F49" s="26">
        <v>37587</v>
      </c>
      <c r="G49" s="27">
        <v>35475</v>
      </c>
      <c r="H49" s="27">
        <v>37643</v>
      </c>
      <c r="I49" s="27">
        <v>40529</v>
      </c>
      <c r="J49" s="27">
        <v>42285</v>
      </c>
      <c r="K49" s="47">
        <v>40604</v>
      </c>
      <c r="L49" s="26">
        <v>37573</v>
      </c>
      <c r="M49" s="27">
        <v>37433</v>
      </c>
      <c r="N49" s="26">
        <v>38442</v>
      </c>
      <c r="O49" s="27">
        <v>37634</v>
      </c>
      <c r="P49" s="71">
        <v>37190</v>
      </c>
      <c r="Q49" s="89">
        <v>37639</v>
      </c>
    </row>
    <row r="50" spans="2:17" ht="13.5">
      <c r="B50" s="1" t="s">
        <v>5</v>
      </c>
      <c r="C50" s="26">
        <v>35491</v>
      </c>
      <c r="D50" s="27">
        <v>35115</v>
      </c>
      <c r="E50" s="27">
        <v>33312</v>
      </c>
      <c r="F50" s="26">
        <v>32862</v>
      </c>
      <c r="G50" s="27">
        <v>32563</v>
      </c>
      <c r="H50" s="27">
        <v>34824</v>
      </c>
      <c r="I50" s="27">
        <v>34932</v>
      </c>
      <c r="J50" s="27">
        <v>32503</v>
      </c>
      <c r="K50" s="47">
        <v>31311</v>
      </c>
      <c r="L50" s="26">
        <v>32964</v>
      </c>
      <c r="M50" s="27">
        <v>33802</v>
      </c>
      <c r="N50" s="26">
        <v>33316</v>
      </c>
      <c r="O50" s="27">
        <v>32671</v>
      </c>
      <c r="P50" s="71">
        <v>31068</v>
      </c>
      <c r="Q50" s="89">
        <v>30900</v>
      </c>
    </row>
    <row r="51" spans="2:17" ht="13.5">
      <c r="B51" s="1" t="s">
        <v>6</v>
      </c>
      <c r="C51" s="26">
        <v>27432</v>
      </c>
      <c r="D51" s="27">
        <v>25463</v>
      </c>
      <c r="E51" s="27">
        <v>26177</v>
      </c>
      <c r="F51" s="26">
        <v>27735</v>
      </c>
      <c r="G51" s="27">
        <v>27883</v>
      </c>
      <c r="H51" s="27">
        <v>29604</v>
      </c>
      <c r="I51" s="27">
        <v>31159</v>
      </c>
      <c r="J51" s="27">
        <v>29065</v>
      </c>
      <c r="K51" s="47">
        <v>27576</v>
      </c>
      <c r="L51" s="26">
        <v>27420</v>
      </c>
      <c r="M51" s="27">
        <v>26981</v>
      </c>
      <c r="N51" s="26">
        <v>27794</v>
      </c>
      <c r="O51" s="27">
        <v>23675</v>
      </c>
      <c r="P51" s="71">
        <v>19838</v>
      </c>
      <c r="Q51" s="89">
        <v>19118</v>
      </c>
    </row>
    <row r="52" spans="2:17" ht="13.5">
      <c r="B52" s="1" t="s">
        <v>7</v>
      </c>
      <c r="C52" s="26">
        <v>42943</v>
      </c>
      <c r="D52" s="27">
        <v>41015</v>
      </c>
      <c r="E52" s="27">
        <v>37698</v>
      </c>
      <c r="F52" s="26">
        <v>34169</v>
      </c>
      <c r="G52" s="27">
        <v>30512</v>
      </c>
      <c r="H52" s="27">
        <v>30451</v>
      </c>
      <c r="I52" s="27">
        <v>29747</v>
      </c>
      <c r="J52" s="27">
        <v>27945</v>
      </c>
      <c r="K52" s="47">
        <v>27962</v>
      </c>
      <c r="L52" s="26">
        <v>28246</v>
      </c>
      <c r="M52" s="27">
        <v>28780</v>
      </c>
      <c r="N52" s="26">
        <v>25369</v>
      </c>
      <c r="O52" s="27">
        <v>20384</v>
      </c>
      <c r="P52" s="71">
        <v>19721</v>
      </c>
      <c r="Q52" s="89">
        <v>18460</v>
      </c>
    </row>
    <row r="53" spans="2:17" ht="13.5">
      <c r="B53" s="1" t="s">
        <v>41</v>
      </c>
      <c r="C53" s="26">
        <v>21650</v>
      </c>
      <c r="D53" s="27">
        <v>21230</v>
      </c>
      <c r="E53" s="27">
        <v>22669</v>
      </c>
      <c r="F53" s="26">
        <v>24003</v>
      </c>
      <c r="G53" s="27">
        <v>24267</v>
      </c>
      <c r="H53" s="27">
        <v>20423</v>
      </c>
      <c r="I53" s="27">
        <v>17408</v>
      </c>
      <c r="J53" s="27">
        <v>18245</v>
      </c>
      <c r="K53" s="47">
        <v>18988</v>
      </c>
      <c r="L53" s="26">
        <v>19749</v>
      </c>
      <c r="M53" s="27">
        <v>18391</v>
      </c>
      <c r="N53" s="26">
        <v>18704</v>
      </c>
      <c r="O53" s="27">
        <v>16077</v>
      </c>
      <c r="P53" s="71">
        <v>16174</v>
      </c>
      <c r="Q53" s="89">
        <v>17290</v>
      </c>
    </row>
    <row r="54" spans="2:17" ht="13.5">
      <c r="B54" s="1" t="s">
        <v>8</v>
      </c>
      <c r="C54" s="54">
        <v>17929</v>
      </c>
      <c r="D54" s="55">
        <v>18470</v>
      </c>
      <c r="E54" s="55">
        <v>17729</v>
      </c>
      <c r="F54" s="54">
        <v>17691</v>
      </c>
      <c r="G54" s="55">
        <v>17652</v>
      </c>
      <c r="H54" s="55">
        <v>17956</v>
      </c>
      <c r="I54" s="55">
        <v>18123</v>
      </c>
      <c r="J54" s="55">
        <v>18697</v>
      </c>
      <c r="K54" s="56">
        <v>20507</v>
      </c>
      <c r="L54" s="54">
        <v>21792</v>
      </c>
      <c r="M54" s="55">
        <v>20213</v>
      </c>
      <c r="N54" s="54">
        <v>18424</v>
      </c>
      <c r="O54" s="55">
        <v>17542</v>
      </c>
      <c r="P54" s="77">
        <v>18986</v>
      </c>
      <c r="Q54" s="90">
        <v>19864</v>
      </c>
    </row>
    <row r="55" spans="2:17" ht="13.5">
      <c r="B55" s="1" t="s">
        <v>42</v>
      </c>
      <c r="C55" s="54">
        <v>22401</v>
      </c>
      <c r="D55" s="55">
        <v>18016</v>
      </c>
      <c r="E55" s="55">
        <v>15705</v>
      </c>
      <c r="F55" s="54">
        <v>15263</v>
      </c>
      <c r="G55" s="55">
        <v>15542</v>
      </c>
      <c r="H55" s="55">
        <v>16864</v>
      </c>
      <c r="I55" s="55">
        <v>19784</v>
      </c>
      <c r="J55" s="55">
        <v>19291</v>
      </c>
      <c r="K55" s="56">
        <v>18590</v>
      </c>
      <c r="L55" s="54">
        <v>18456</v>
      </c>
      <c r="M55" s="55">
        <v>18947</v>
      </c>
      <c r="N55" s="54">
        <v>17813</v>
      </c>
      <c r="O55" s="55">
        <v>16779</v>
      </c>
      <c r="P55" s="77">
        <v>17413</v>
      </c>
      <c r="Q55" s="90">
        <v>15891</v>
      </c>
    </row>
    <row r="56" spans="2:17" ht="13.5">
      <c r="B56" s="1" t="s">
        <v>29</v>
      </c>
      <c r="C56" s="54">
        <v>919</v>
      </c>
      <c r="D56" s="55">
        <v>923</v>
      </c>
      <c r="E56" s="55">
        <v>984</v>
      </c>
      <c r="F56" s="54">
        <v>21</v>
      </c>
      <c r="G56" s="55">
        <v>116</v>
      </c>
      <c r="H56" s="55">
        <v>333</v>
      </c>
      <c r="I56" s="55">
        <v>266</v>
      </c>
      <c r="J56" s="55">
        <v>230</v>
      </c>
      <c r="K56" s="56">
        <v>269</v>
      </c>
      <c r="L56" s="54">
        <v>261</v>
      </c>
      <c r="M56" s="55">
        <v>208</v>
      </c>
      <c r="N56" s="54">
        <v>198</v>
      </c>
      <c r="O56" s="55">
        <v>166</v>
      </c>
      <c r="P56" s="77">
        <v>269</v>
      </c>
      <c r="Q56" s="90">
        <v>371</v>
      </c>
    </row>
    <row r="57" spans="2:17" ht="13.5">
      <c r="B57" s="1" t="s">
        <v>59</v>
      </c>
      <c r="C57" s="54" t="s">
        <v>11</v>
      </c>
      <c r="D57" s="55" t="s">
        <v>11</v>
      </c>
      <c r="E57" s="55" t="s">
        <v>11</v>
      </c>
      <c r="F57" s="54" t="s">
        <v>11</v>
      </c>
      <c r="G57" s="55">
        <v>49</v>
      </c>
      <c r="H57" s="55">
        <v>119</v>
      </c>
      <c r="I57" s="55">
        <v>150</v>
      </c>
      <c r="J57" s="55">
        <v>158</v>
      </c>
      <c r="K57" s="56">
        <v>193</v>
      </c>
      <c r="L57" s="54">
        <v>146</v>
      </c>
      <c r="M57" s="55">
        <v>146</v>
      </c>
      <c r="N57" s="54">
        <v>144</v>
      </c>
      <c r="O57" s="55">
        <v>120</v>
      </c>
      <c r="P57" s="77">
        <v>109</v>
      </c>
      <c r="Q57" s="90">
        <v>131</v>
      </c>
    </row>
    <row r="58" spans="2:17" ht="13.5">
      <c r="B58" s="1" t="s">
        <v>60</v>
      </c>
      <c r="C58" s="54" t="s">
        <v>11</v>
      </c>
      <c r="D58" s="54" t="s">
        <v>11</v>
      </c>
      <c r="E58" s="54" t="s">
        <v>11</v>
      </c>
      <c r="F58" s="54" t="s">
        <v>11</v>
      </c>
      <c r="G58" s="54" t="s">
        <v>11</v>
      </c>
      <c r="H58" s="54" t="s">
        <v>11</v>
      </c>
      <c r="I58" s="54" t="s">
        <v>11</v>
      </c>
      <c r="J58" s="54" t="s">
        <v>11</v>
      </c>
      <c r="K58" s="54" t="s">
        <v>11</v>
      </c>
      <c r="L58" s="54" t="s">
        <v>11</v>
      </c>
      <c r="M58" s="54" t="s">
        <v>11</v>
      </c>
      <c r="N58" s="54" t="s">
        <v>61</v>
      </c>
      <c r="O58" s="55">
        <v>4239</v>
      </c>
      <c r="P58" s="77">
        <v>7059</v>
      </c>
      <c r="Q58" s="90">
        <v>1016</v>
      </c>
    </row>
    <row r="59" spans="2:17" ht="13.5">
      <c r="B59" s="1" t="s">
        <v>43</v>
      </c>
      <c r="C59" s="54" t="s">
        <v>11</v>
      </c>
      <c r="D59" s="55" t="s">
        <v>11</v>
      </c>
      <c r="E59" s="55">
        <v>1160</v>
      </c>
      <c r="F59" s="54">
        <v>5297</v>
      </c>
      <c r="G59" s="55">
        <v>7040</v>
      </c>
      <c r="H59" s="55">
        <v>8358</v>
      </c>
      <c r="I59" s="55">
        <v>8923</v>
      </c>
      <c r="J59" s="55">
        <v>10299</v>
      </c>
      <c r="K59" s="56">
        <v>11490</v>
      </c>
      <c r="L59" s="54">
        <v>11717</v>
      </c>
      <c r="M59" s="55">
        <v>11109</v>
      </c>
      <c r="N59" s="54">
        <v>11979</v>
      </c>
      <c r="O59" s="55">
        <v>10823</v>
      </c>
      <c r="P59" s="77">
        <v>11432</v>
      </c>
      <c r="Q59" s="90">
        <v>12280</v>
      </c>
    </row>
    <row r="60" spans="2:17" ht="13.5">
      <c r="B60" s="1" t="s">
        <v>10</v>
      </c>
      <c r="C60" s="54">
        <v>4266</v>
      </c>
      <c r="D60" s="55">
        <v>4667</v>
      </c>
      <c r="E60" s="55">
        <v>4495</v>
      </c>
      <c r="F60" s="54">
        <v>4879</v>
      </c>
      <c r="G60" s="55">
        <v>7801</v>
      </c>
      <c r="H60" s="55">
        <v>7634</v>
      </c>
      <c r="I60" s="55">
        <v>6829</v>
      </c>
      <c r="J60" s="55">
        <v>7355</v>
      </c>
      <c r="K60" s="56">
        <v>7013</v>
      </c>
      <c r="L60" s="54">
        <v>6866</v>
      </c>
      <c r="M60" s="55">
        <v>7241</v>
      </c>
      <c r="N60" s="54">
        <v>6777</v>
      </c>
      <c r="O60" s="55">
        <v>6378</v>
      </c>
      <c r="P60" s="77">
        <v>6550</v>
      </c>
      <c r="Q60" s="90">
        <v>6770</v>
      </c>
    </row>
    <row r="61" spans="2:17" ht="14.25" thickBot="1">
      <c r="B61" s="35" t="s">
        <v>31</v>
      </c>
      <c r="C61" s="57">
        <v>661450</v>
      </c>
      <c r="D61" s="57">
        <v>632413</v>
      </c>
      <c r="E61" s="58">
        <v>603397</v>
      </c>
      <c r="F61" s="58">
        <v>592223</v>
      </c>
      <c r="G61" s="59">
        <v>575427</v>
      </c>
      <c r="H61" s="59">
        <f aca="true" t="shared" si="1" ref="H61:M61">SUM(H34:H60)</f>
        <v>585183</v>
      </c>
      <c r="I61" s="59">
        <f t="shared" si="1"/>
        <v>585569</v>
      </c>
      <c r="J61" s="59">
        <f t="shared" si="1"/>
        <v>574033</v>
      </c>
      <c r="K61" s="60">
        <f t="shared" si="1"/>
        <v>568397</v>
      </c>
      <c r="L61" s="58">
        <f t="shared" si="1"/>
        <v>573445</v>
      </c>
      <c r="M61" s="59">
        <f t="shared" si="1"/>
        <v>568975</v>
      </c>
      <c r="N61" s="58">
        <v>561862</v>
      </c>
      <c r="O61" s="59">
        <v>527655</v>
      </c>
      <c r="P61" s="78">
        <v>524719</v>
      </c>
      <c r="Q61" s="91">
        <v>515520</v>
      </c>
    </row>
    <row r="62" spans="2:17" ht="14.25" thickTop="1">
      <c r="B62" s="36" t="s">
        <v>32</v>
      </c>
      <c r="C62" s="61">
        <v>2722</v>
      </c>
      <c r="D62" s="61">
        <v>2592</v>
      </c>
      <c r="E62" s="62">
        <v>2463</v>
      </c>
      <c r="F62" s="62">
        <v>2417</v>
      </c>
      <c r="G62" s="63">
        <v>2349</v>
      </c>
      <c r="H62" s="63">
        <v>2418</v>
      </c>
      <c r="I62" s="63">
        <v>2410</v>
      </c>
      <c r="J62" s="63">
        <v>2353</v>
      </c>
      <c r="K62" s="64">
        <v>2320</v>
      </c>
      <c r="L62" s="62">
        <v>2350</v>
      </c>
      <c r="M62" s="63">
        <v>2332</v>
      </c>
      <c r="N62" s="62">
        <v>2312.1893004115227</v>
      </c>
      <c r="O62" s="63">
        <v>2171.41975308642</v>
      </c>
      <c r="P62" s="79">
        <v>215</v>
      </c>
      <c r="Q62" s="92">
        <v>2113</v>
      </c>
    </row>
    <row r="63" spans="2:17" ht="13.5">
      <c r="B63" s="37" t="s">
        <v>33</v>
      </c>
      <c r="C63" s="65">
        <v>243</v>
      </c>
      <c r="D63" s="65">
        <v>244</v>
      </c>
      <c r="E63" s="66">
        <v>245</v>
      </c>
      <c r="F63" s="66">
        <v>245</v>
      </c>
      <c r="G63" s="67">
        <v>245</v>
      </c>
      <c r="H63" s="67">
        <v>242</v>
      </c>
      <c r="I63" s="67">
        <v>243</v>
      </c>
      <c r="J63" s="67">
        <v>244</v>
      </c>
      <c r="K63" s="68">
        <v>245</v>
      </c>
      <c r="L63" s="66">
        <v>244</v>
      </c>
      <c r="M63" s="67">
        <v>244</v>
      </c>
      <c r="N63" s="66">
        <v>243</v>
      </c>
      <c r="O63" s="67">
        <v>243</v>
      </c>
      <c r="P63" s="80">
        <v>244</v>
      </c>
      <c r="Q63" s="93">
        <v>244</v>
      </c>
    </row>
    <row r="64" spans="2:17" ht="13.5">
      <c r="B64" s="17"/>
      <c r="C64" s="18"/>
      <c r="D64" s="18"/>
      <c r="E64" s="18"/>
      <c r="F64" s="19"/>
      <c r="G64" s="19"/>
      <c r="H64" s="19"/>
      <c r="I64" s="19"/>
      <c r="J64" s="19"/>
      <c r="K64" s="20"/>
      <c r="L64" s="19"/>
      <c r="M64" s="19"/>
      <c r="N64" s="19"/>
      <c r="O64" s="19"/>
      <c r="P64" s="71"/>
      <c r="Q64" s="75" t="s">
        <v>64</v>
      </c>
    </row>
    <row r="65" spans="3:17" ht="13.5">
      <c r="C65" s="40" t="s">
        <v>44</v>
      </c>
      <c r="D65" s="21"/>
      <c r="E65" s="14"/>
      <c r="F65" s="6"/>
      <c r="G65" s="6"/>
      <c r="H65" s="6"/>
      <c r="I65" s="6"/>
      <c r="J65" s="40"/>
      <c r="K65" s="40" t="s">
        <v>44</v>
      </c>
      <c r="L65" s="6"/>
      <c r="M65" s="6"/>
      <c r="N65" s="6"/>
      <c r="O65" s="6"/>
      <c r="P65" s="6"/>
      <c r="Q65" s="6"/>
    </row>
    <row r="66" spans="3:17" ht="13.5">
      <c r="C66" s="41" t="s">
        <v>36</v>
      </c>
      <c r="D66" s="22"/>
      <c r="E66" s="6"/>
      <c r="F66" s="6"/>
      <c r="G66" s="6"/>
      <c r="H66" s="6"/>
      <c r="I66" s="6"/>
      <c r="J66" s="41"/>
      <c r="K66" s="41" t="s">
        <v>36</v>
      </c>
      <c r="L66" s="6"/>
      <c r="M66" s="6"/>
      <c r="N66" s="6"/>
      <c r="O66" s="6"/>
      <c r="P66" s="6"/>
      <c r="Q66" s="6"/>
    </row>
    <row r="67" spans="3:17" ht="13.5">
      <c r="C67" s="42" t="s">
        <v>45</v>
      </c>
      <c r="D67" s="6"/>
      <c r="E67" s="6"/>
      <c r="F67" s="6"/>
      <c r="G67" s="6"/>
      <c r="H67" s="6"/>
      <c r="I67" s="6"/>
      <c r="J67" s="42"/>
      <c r="K67" s="42" t="s">
        <v>45</v>
      </c>
      <c r="L67" s="6"/>
      <c r="M67" s="6"/>
      <c r="N67" s="6"/>
      <c r="O67" s="6"/>
      <c r="P67" s="6"/>
      <c r="Q67" s="6"/>
    </row>
    <row r="68" spans="3:17" ht="13.5">
      <c r="C68" s="42" t="s">
        <v>46</v>
      </c>
      <c r="D68" s="6"/>
      <c r="E68" s="6"/>
      <c r="F68" s="6"/>
      <c r="G68" s="6"/>
      <c r="H68" s="6"/>
      <c r="I68" s="6"/>
      <c r="J68" s="42"/>
      <c r="K68" s="42" t="s">
        <v>46</v>
      </c>
      <c r="L68" s="6"/>
      <c r="M68" s="6"/>
      <c r="N68" s="6"/>
      <c r="O68" s="6"/>
      <c r="P68" s="6"/>
      <c r="Q68" s="6"/>
    </row>
    <row r="69" spans="3:17" ht="13.5">
      <c r="C69" s="42" t="s">
        <v>47</v>
      </c>
      <c r="D69" s="6"/>
      <c r="E69" s="6"/>
      <c r="F69" s="6"/>
      <c r="G69" s="6"/>
      <c r="H69" s="6"/>
      <c r="I69" s="6"/>
      <c r="J69" s="42"/>
      <c r="K69" s="42" t="s">
        <v>47</v>
      </c>
      <c r="L69" s="6"/>
      <c r="M69" s="6"/>
      <c r="N69" s="6"/>
      <c r="O69" s="6"/>
      <c r="P69" s="6"/>
      <c r="Q69" s="6"/>
    </row>
    <row r="70" spans="3:17" ht="13.5">
      <c r="C70" s="42" t="s">
        <v>48</v>
      </c>
      <c r="D70" s="6"/>
      <c r="E70" s="6"/>
      <c r="F70" s="6"/>
      <c r="G70" s="6"/>
      <c r="H70" s="6"/>
      <c r="I70" s="6"/>
      <c r="J70" s="42"/>
      <c r="K70" s="42" t="s">
        <v>48</v>
      </c>
      <c r="L70" s="6"/>
      <c r="M70" s="6"/>
      <c r="N70" s="6"/>
      <c r="O70" s="6"/>
      <c r="P70" s="6"/>
      <c r="Q70" s="6"/>
    </row>
    <row r="71" spans="3:17" ht="13.5">
      <c r="C71" s="52" t="s">
        <v>56</v>
      </c>
      <c r="J71" s="52"/>
      <c r="K71" s="52" t="s">
        <v>56</v>
      </c>
      <c r="P71" s="6"/>
      <c r="Q71" s="6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2012-07-30T00:29:50Z</dcterms:created>
  <dcterms:modified xsi:type="dcterms:W3CDTF">2020-04-03T09:36:05Z</dcterms:modified>
  <cp:category/>
  <cp:version/>
  <cp:contentType/>
  <cp:contentStatus/>
</cp:coreProperties>
</file>