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350" activeTab="0"/>
  </bookViews>
  <sheets>
    <sheet name="150救急車の出場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<sst xmlns="http://schemas.openxmlformats.org/spreadsheetml/2006/main" count="47" uniqueCount="36">
  <si>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搬送  人員</t>
  </si>
  <si>
    <t>火災</t>
  </si>
  <si>
    <t>急病</t>
  </si>
  <si>
    <t>その他</t>
  </si>
  <si>
    <t>(単位：件、人)</t>
  </si>
  <si>
    <t>自然
災害</t>
  </si>
  <si>
    <t>水難
事故</t>
  </si>
  <si>
    <t>交通
事故</t>
  </si>
  <si>
    <t>労働
災害</t>
  </si>
  <si>
    <t>運動
競技</t>
  </si>
  <si>
    <t>一般
負傷</t>
  </si>
  <si>
    <t>加害
事故</t>
  </si>
  <si>
    <t>自損
事故</t>
  </si>
  <si>
    <t>（注）平成17年以降は旧２町を含む。</t>
  </si>
  <si>
    <t>　17</t>
  </si>
  <si>
    <t>　18</t>
  </si>
  <si>
    <t>年　　次</t>
  </si>
  <si>
    <t>平成16年</t>
  </si>
  <si>
    <t>　19</t>
  </si>
  <si>
    <t>-</t>
  </si>
  <si>
    <t>　20</t>
  </si>
  <si>
    <t>　21</t>
  </si>
  <si>
    <t>出　　　動　　　件　　　数</t>
  </si>
  <si>
    <t>17-5　救急車の出動状況</t>
  </si>
  <si>
    <t>　23</t>
  </si>
  <si>
    <t>　24</t>
  </si>
  <si>
    <t>-</t>
  </si>
  <si>
    <t>　22</t>
  </si>
  <si>
    <t>資料：大垣消防本部・養老消防本部</t>
  </si>
  <si>
    <t>　25</t>
  </si>
  <si>
    <t>　26</t>
  </si>
  <si>
    <t>　27</t>
  </si>
  <si>
    <t>　28</t>
  </si>
  <si>
    <t>-</t>
  </si>
  <si>
    <t>　29</t>
  </si>
  <si>
    <t>　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</si>
</sst>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2.625" style="0" customWidth="1"/>
    <col min="2" max="14" width="6.625" style="0" customWidth="1"/>
  </cols>
  <sheetData>
    <row r="1" ht="13.5">
      <c r="A1" s="7" t="s">
        <v>23</v>
      </c>
    </row>
    <row r="2" spans="1:14" ht="14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4</v>
      </c>
    </row>
    <row r="3" spans="1:14" ht="14.25" thickTop="1">
      <c r="A3" s="22" t="s">
        <v>16</v>
      </c>
      <c r="B3" s="24" t="s">
        <v>22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18" t="s">
        <v>0</v>
      </c>
    </row>
    <row r="4" spans="1:14" ht="13.5">
      <c r="A4" s="22"/>
      <c r="B4" s="20"/>
      <c r="C4" s="26" t="s">
        <v>1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7" t="s">
        <v>2</v>
      </c>
      <c r="M4" s="27" t="s">
        <v>3</v>
      </c>
      <c r="N4" s="18"/>
    </row>
    <row r="5" spans="1:14" ht="13.5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8"/>
      <c r="M5" s="28"/>
      <c r="N5" s="19"/>
    </row>
    <row r="6" spans="1:14" ht="13.5">
      <c r="A6" s="4" t="s">
        <v>17</v>
      </c>
      <c r="B6" s="1">
        <v>6311</v>
      </c>
      <c r="C6" s="2">
        <v>33</v>
      </c>
      <c r="D6" s="3" t="s">
        <v>19</v>
      </c>
      <c r="E6" s="3">
        <v>1</v>
      </c>
      <c r="F6" s="2">
        <v>969</v>
      </c>
      <c r="G6" s="2">
        <v>68</v>
      </c>
      <c r="H6" s="2">
        <v>69</v>
      </c>
      <c r="I6" s="2">
        <v>675</v>
      </c>
      <c r="J6" s="2">
        <v>29</v>
      </c>
      <c r="K6" s="2">
        <v>70</v>
      </c>
      <c r="L6" s="2">
        <v>3930</v>
      </c>
      <c r="M6" s="2">
        <v>467</v>
      </c>
      <c r="N6" s="2">
        <v>6120</v>
      </c>
    </row>
    <row r="7" spans="1:14" ht="13.5">
      <c r="A7" s="4" t="s">
        <v>14</v>
      </c>
      <c r="B7" s="1">
        <v>6995</v>
      </c>
      <c r="C7" s="2">
        <v>31</v>
      </c>
      <c r="D7" s="3" t="s">
        <v>19</v>
      </c>
      <c r="E7" s="3">
        <v>2</v>
      </c>
      <c r="F7" s="2">
        <v>986</v>
      </c>
      <c r="G7" s="2">
        <v>105</v>
      </c>
      <c r="H7" s="2">
        <v>69</v>
      </c>
      <c r="I7" s="2">
        <v>820</v>
      </c>
      <c r="J7" s="2">
        <v>25</v>
      </c>
      <c r="K7" s="2">
        <v>58</v>
      </c>
      <c r="L7" s="2">
        <v>4405</v>
      </c>
      <c r="M7" s="2">
        <v>494</v>
      </c>
      <c r="N7" s="2">
        <v>6782</v>
      </c>
    </row>
    <row r="8" spans="1:14" ht="13.5">
      <c r="A8" s="10" t="s">
        <v>15</v>
      </c>
      <c r="B8" s="1">
        <v>6973</v>
      </c>
      <c r="C8" s="2">
        <v>37</v>
      </c>
      <c r="D8" s="3" t="s">
        <v>19</v>
      </c>
      <c r="E8" s="3">
        <v>1</v>
      </c>
      <c r="F8" s="2">
        <v>938</v>
      </c>
      <c r="G8" s="2">
        <v>63</v>
      </c>
      <c r="H8" s="2">
        <v>65</v>
      </c>
      <c r="I8" s="2">
        <v>801</v>
      </c>
      <c r="J8" s="2">
        <v>46</v>
      </c>
      <c r="K8" s="2">
        <v>67</v>
      </c>
      <c r="L8" s="2">
        <v>4491</v>
      </c>
      <c r="M8" s="2">
        <v>464</v>
      </c>
      <c r="N8" s="2">
        <v>6778</v>
      </c>
    </row>
    <row r="9" spans="1:14" ht="13.5">
      <c r="A9" s="10" t="s">
        <v>18</v>
      </c>
      <c r="B9" s="2">
        <v>6918</v>
      </c>
      <c r="C9" s="2">
        <v>22</v>
      </c>
      <c r="D9" s="3" t="s">
        <v>19</v>
      </c>
      <c r="E9" s="3">
        <v>1</v>
      </c>
      <c r="F9" s="2">
        <v>923</v>
      </c>
      <c r="G9" s="2">
        <v>63</v>
      </c>
      <c r="H9" s="2">
        <v>72</v>
      </c>
      <c r="I9" s="2">
        <v>784</v>
      </c>
      <c r="J9" s="2">
        <v>43</v>
      </c>
      <c r="K9" s="2">
        <v>76</v>
      </c>
      <c r="L9" s="2">
        <v>4581</v>
      </c>
      <c r="M9" s="2">
        <v>353</v>
      </c>
      <c r="N9" s="2">
        <v>9731</v>
      </c>
    </row>
    <row r="10" spans="1:14" ht="13.5">
      <c r="A10" s="10" t="s">
        <v>20</v>
      </c>
      <c r="B10" s="2">
        <v>6402</v>
      </c>
      <c r="C10" s="2">
        <v>38</v>
      </c>
      <c r="D10" s="3" t="s">
        <v>19</v>
      </c>
      <c r="E10" s="3">
        <v>1</v>
      </c>
      <c r="F10" s="2">
        <v>804</v>
      </c>
      <c r="G10" s="2">
        <v>81</v>
      </c>
      <c r="H10" s="2">
        <v>83</v>
      </c>
      <c r="I10" s="2">
        <v>759</v>
      </c>
      <c r="J10" s="2">
        <v>24</v>
      </c>
      <c r="K10" s="2">
        <v>72</v>
      </c>
      <c r="L10" s="2">
        <v>4132</v>
      </c>
      <c r="M10" s="2">
        <v>408</v>
      </c>
      <c r="N10" s="2">
        <v>6163</v>
      </c>
    </row>
    <row r="11" spans="1:14" ht="13.5">
      <c r="A11" s="10" t="s">
        <v>21</v>
      </c>
      <c r="B11" s="2">
        <v>6488</v>
      </c>
      <c r="C11" s="2">
        <v>38</v>
      </c>
      <c r="D11" s="3" t="s">
        <v>19</v>
      </c>
      <c r="E11" s="3">
        <v>4</v>
      </c>
      <c r="F11" s="2">
        <v>825</v>
      </c>
      <c r="G11" s="2">
        <v>43</v>
      </c>
      <c r="H11" s="2">
        <v>68</v>
      </c>
      <c r="I11" s="2">
        <v>796</v>
      </c>
      <c r="J11" s="2">
        <v>25</v>
      </c>
      <c r="K11" s="2">
        <v>95</v>
      </c>
      <c r="L11" s="2">
        <v>4194</v>
      </c>
      <c r="M11" s="2">
        <v>400</v>
      </c>
      <c r="N11" s="2">
        <v>6234</v>
      </c>
    </row>
    <row r="12" spans="1:14" ht="13.5">
      <c r="A12" s="10" t="s">
        <v>27</v>
      </c>
      <c r="B12" s="2">
        <v>6869</v>
      </c>
      <c r="C12" s="2">
        <v>39</v>
      </c>
      <c r="D12" s="3" t="s">
        <v>26</v>
      </c>
      <c r="E12" s="3">
        <v>3</v>
      </c>
      <c r="F12" s="2">
        <v>790</v>
      </c>
      <c r="G12" s="2">
        <v>66</v>
      </c>
      <c r="H12" s="2">
        <v>76</v>
      </c>
      <c r="I12" s="2">
        <v>812</v>
      </c>
      <c r="J12" s="2">
        <v>30</v>
      </c>
      <c r="K12" s="2">
        <v>69</v>
      </c>
      <c r="L12" s="2">
        <v>4568</v>
      </c>
      <c r="M12" s="2">
        <v>416</v>
      </c>
      <c r="N12" s="2">
        <v>6865</v>
      </c>
    </row>
    <row r="13" spans="1:14" ht="13.5">
      <c r="A13" s="10" t="s">
        <v>24</v>
      </c>
      <c r="B13" s="13">
        <v>7284</v>
      </c>
      <c r="C13" s="13">
        <v>27</v>
      </c>
      <c r="D13" s="14" t="s">
        <v>19</v>
      </c>
      <c r="E13" s="14">
        <v>1</v>
      </c>
      <c r="F13" s="13">
        <v>877</v>
      </c>
      <c r="G13" s="13">
        <v>63</v>
      </c>
      <c r="H13" s="13">
        <v>82</v>
      </c>
      <c r="I13" s="13">
        <v>874</v>
      </c>
      <c r="J13" s="13">
        <v>35</v>
      </c>
      <c r="K13" s="13">
        <v>55</v>
      </c>
      <c r="L13" s="13">
        <v>4847</v>
      </c>
      <c r="M13" s="13">
        <v>423</v>
      </c>
      <c r="N13" s="13">
        <v>7041</v>
      </c>
    </row>
    <row r="14" spans="1:14" ht="13.5">
      <c r="A14" s="10" t="s">
        <v>25</v>
      </c>
      <c r="B14" s="13">
        <v>7148</v>
      </c>
      <c r="C14" s="13">
        <v>33</v>
      </c>
      <c r="D14" s="14" t="s">
        <v>19</v>
      </c>
      <c r="E14" s="14">
        <v>2</v>
      </c>
      <c r="F14" s="13">
        <v>805</v>
      </c>
      <c r="G14" s="13">
        <v>70</v>
      </c>
      <c r="H14" s="13">
        <v>77</v>
      </c>
      <c r="I14" s="13">
        <v>937</v>
      </c>
      <c r="J14" s="13">
        <v>28</v>
      </c>
      <c r="K14" s="13">
        <v>52</v>
      </c>
      <c r="L14" s="13">
        <v>4645</v>
      </c>
      <c r="M14" s="13">
        <v>499</v>
      </c>
      <c r="N14" s="13">
        <v>6818</v>
      </c>
    </row>
    <row r="15" spans="1:14" ht="13.5">
      <c r="A15" s="10" t="s">
        <v>29</v>
      </c>
      <c r="B15" s="13">
        <v>7143</v>
      </c>
      <c r="C15" s="13">
        <v>41</v>
      </c>
      <c r="D15" s="14" t="s">
        <v>19</v>
      </c>
      <c r="E15" s="14">
        <v>1</v>
      </c>
      <c r="F15" s="13">
        <v>815</v>
      </c>
      <c r="G15" s="13">
        <v>68</v>
      </c>
      <c r="H15" s="13">
        <v>70</v>
      </c>
      <c r="I15" s="13">
        <v>981</v>
      </c>
      <c r="J15" s="13">
        <v>23</v>
      </c>
      <c r="K15" s="13">
        <v>47</v>
      </c>
      <c r="L15" s="13">
        <v>4589</v>
      </c>
      <c r="M15" s="13">
        <v>426</v>
      </c>
      <c r="N15" s="13">
        <v>6811</v>
      </c>
    </row>
    <row r="16" spans="1:14" ht="13.5">
      <c r="A16" s="10" t="s">
        <v>30</v>
      </c>
      <c r="B16" s="13">
        <v>7061</v>
      </c>
      <c r="C16" s="13">
        <v>30</v>
      </c>
      <c r="D16" s="14" t="s">
        <v>19</v>
      </c>
      <c r="E16" s="14">
        <v>6</v>
      </c>
      <c r="F16" s="13">
        <v>866</v>
      </c>
      <c r="G16" s="13">
        <v>48</v>
      </c>
      <c r="H16" s="13">
        <v>82</v>
      </c>
      <c r="I16" s="13">
        <v>896</v>
      </c>
      <c r="J16" s="13">
        <v>29</v>
      </c>
      <c r="K16" s="13">
        <v>54</v>
      </c>
      <c r="L16" s="13">
        <v>4757</v>
      </c>
      <c r="M16" s="13">
        <v>375</v>
      </c>
      <c r="N16" s="13">
        <v>6952</v>
      </c>
    </row>
    <row r="17" spans="1:14" ht="13.5">
      <c r="A17" s="10" t="s">
        <v>31</v>
      </c>
      <c r="B17" s="13">
        <v>7245</v>
      </c>
      <c r="C17" s="13">
        <v>39</v>
      </c>
      <c r="D17" s="14" t="s">
        <v>19</v>
      </c>
      <c r="E17" s="14">
        <v>1</v>
      </c>
      <c r="F17" s="13">
        <v>813</v>
      </c>
      <c r="G17" s="13">
        <v>69</v>
      </c>
      <c r="H17" s="13">
        <v>55</v>
      </c>
      <c r="I17" s="13">
        <v>927</v>
      </c>
      <c r="J17" s="13">
        <v>16</v>
      </c>
      <c r="K17" s="13">
        <v>59</v>
      </c>
      <c r="L17" s="13">
        <v>4717</v>
      </c>
      <c r="M17" s="13">
        <v>549</v>
      </c>
      <c r="N17" s="13">
        <v>6889</v>
      </c>
    </row>
    <row r="18" spans="1:14" ht="13.5">
      <c r="A18" s="10" t="s">
        <v>32</v>
      </c>
      <c r="B18" s="13">
        <v>7584</v>
      </c>
      <c r="C18" s="13">
        <v>27</v>
      </c>
      <c r="D18" s="14" t="s">
        <v>33</v>
      </c>
      <c r="E18" s="14">
        <v>3</v>
      </c>
      <c r="F18" s="13">
        <v>797</v>
      </c>
      <c r="G18" s="13">
        <v>66</v>
      </c>
      <c r="H18" s="13">
        <v>94</v>
      </c>
      <c r="I18" s="13">
        <v>1016</v>
      </c>
      <c r="J18" s="13">
        <v>19</v>
      </c>
      <c r="K18" s="13">
        <v>63</v>
      </c>
      <c r="L18" s="13">
        <v>4949</v>
      </c>
      <c r="M18" s="13">
        <v>550</v>
      </c>
      <c r="N18" s="13">
        <v>7310</v>
      </c>
    </row>
    <row r="19" spans="1:14" ht="13.5">
      <c r="A19" s="10" t="s">
        <v>34</v>
      </c>
      <c r="B19" s="13">
        <f>SUM(C19:M19)</f>
        <v>7457</v>
      </c>
      <c r="C19" s="13">
        <v>26</v>
      </c>
      <c r="D19" s="14" t="s">
        <v>33</v>
      </c>
      <c r="E19" s="14">
        <f>2+1</f>
        <v>3</v>
      </c>
      <c r="F19" s="13">
        <f>688+16</f>
        <v>704</v>
      </c>
      <c r="G19" s="13">
        <f>56+4</f>
        <v>60</v>
      </c>
      <c r="H19" s="13">
        <v>72</v>
      </c>
      <c r="I19" s="13">
        <f>975+57</f>
        <v>1032</v>
      </c>
      <c r="J19" s="13">
        <v>20</v>
      </c>
      <c r="K19" s="13">
        <f>54+3</f>
        <v>57</v>
      </c>
      <c r="L19" s="13">
        <f>4835+180</f>
        <v>5015</v>
      </c>
      <c r="M19" s="13">
        <f>465+3</f>
        <v>468</v>
      </c>
      <c r="N19" s="13">
        <f>6939+236</f>
        <v>7175</v>
      </c>
    </row>
    <row r="20" spans="1:14" ht="13.5">
      <c r="A20" s="10" t="s">
        <v>35</v>
      </c>
      <c r="B20" s="13">
        <f>SUM(C20:M20)</f>
        <v>8144</v>
      </c>
      <c r="C20" s="13">
        <v>28</v>
      </c>
      <c r="D20" s="14">
        <v>2</v>
      </c>
      <c r="E20" s="14">
        <f>3+1</f>
        <v>4</v>
      </c>
      <c r="F20" s="13">
        <f>712+26</f>
        <v>738</v>
      </c>
      <c r="G20" s="13">
        <f>84+3</f>
        <v>87</v>
      </c>
      <c r="H20" s="13">
        <f>70+5</f>
        <v>75</v>
      </c>
      <c r="I20" s="13">
        <f>1045+49</f>
        <v>1094</v>
      </c>
      <c r="J20" s="13">
        <v>26</v>
      </c>
      <c r="K20" s="13">
        <f>47+1</f>
        <v>48</v>
      </c>
      <c r="L20" s="13">
        <f>5294+180</f>
        <v>5474</v>
      </c>
      <c r="M20" s="13">
        <f>564+4</f>
        <v>568</v>
      </c>
      <c r="N20" s="13">
        <f>7521+247</f>
        <v>7768</v>
      </c>
    </row>
    <row r="21" spans="1:14" ht="13.5">
      <c r="A21" s="6"/>
      <c r="B21" s="15"/>
      <c r="C21" s="15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>
      <c r="A22" s="5" t="s">
        <v>13</v>
      </c>
      <c r="B22" s="5"/>
      <c r="C22" s="5"/>
      <c r="D22" s="5"/>
      <c r="E22" s="5"/>
      <c r="F22" s="5"/>
      <c r="G22" s="5"/>
      <c r="H22" s="5"/>
      <c r="I22" s="11"/>
      <c r="J22" s="11"/>
      <c r="K22" s="11"/>
      <c r="L22" s="11"/>
      <c r="M22" s="11"/>
      <c r="N22" s="12" t="s">
        <v>28</v>
      </c>
    </row>
    <row r="24" ht="13.5">
      <c r="A24" s="17"/>
    </row>
  </sheetData>
  <sheetProtection/>
  <mergeCells count="15">
    <mergeCell ref="K4:K5"/>
    <mergeCell ref="G4:G5"/>
    <mergeCell ref="H4:H5"/>
    <mergeCell ref="I4:I5"/>
    <mergeCell ref="J4:J5"/>
    <mergeCell ref="N3:N5"/>
    <mergeCell ref="B4:B5"/>
    <mergeCell ref="A3:A5"/>
    <mergeCell ref="B3:M3"/>
    <mergeCell ref="C4:C5"/>
    <mergeCell ref="L4:L5"/>
    <mergeCell ref="M4:M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2016-01-21T07:01:04Z</cp:lastPrinted>
  <dcterms:created xsi:type="dcterms:W3CDTF">1997-01-08T22:48:59Z</dcterms:created>
  <dcterms:modified xsi:type="dcterms:W3CDTF">2020-04-06T05:05:59Z</dcterms:modified>
  <cp:category/>
  <cp:version/>
  <cp:contentType/>
  <cp:contentStatus/>
</cp:coreProperties>
</file>