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350" windowHeight="12330" firstSheet="1" activeTab="1"/>
  </bookViews>
  <sheets>
    <sheet name="決済枠" sheetId="1" state="hidden" r:id="rId1"/>
    <sheet name="令和4年度" sheetId="2" r:id="rId2"/>
    <sheet name="Sheet3" sheetId="3" state="hidden" r:id="rId3"/>
  </sheets>
  <definedNames>
    <definedName name="_xlnm.Print_Area" localSheetId="1">'令和4年度'!$A$1:$F$66</definedName>
  </definedNames>
  <calcPr fullCalcOnLoad="1"/>
</workbook>
</file>

<file path=xl/sharedStrings.xml><?xml version="1.0" encoding="utf-8"?>
<sst xmlns="http://schemas.openxmlformats.org/spreadsheetml/2006/main" count="84" uniqueCount="79">
  <si>
    <t>支出の部</t>
  </si>
  <si>
    <t>営業費用</t>
  </si>
  <si>
    <t>原水及び浄水費</t>
  </si>
  <si>
    <t>配水及び給水費</t>
  </si>
  <si>
    <t>総係費</t>
  </si>
  <si>
    <t>減価償却費</t>
  </si>
  <si>
    <t>資産減耗費</t>
  </si>
  <si>
    <t>その他営業費用</t>
  </si>
  <si>
    <t>営業外費用</t>
  </si>
  <si>
    <t>支払利息及び企業債取扱諸費</t>
  </si>
  <si>
    <t>雑支出</t>
  </si>
  <si>
    <t>予備費</t>
  </si>
  <si>
    <t>支出合計</t>
  </si>
  <si>
    <t>当年度純利益</t>
  </si>
  <si>
    <t>収入の部</t>
  </si>
  <si>
    <t>営業収益</t>
  </si>
  <si>
    <t>給水収益</t>
  </si>
  <si>
    <t>他会計負担金</t>
  </si>
  <si>
    <t>その他の営業収益</t>
  </si>
  <si>
    <t>営業外収益</t>
  </si>
  <si>
    <t>受取利息及び配当金</t>
  </si>
  <si>
    <t>収入合計</t>
  </si>
  <si>
    <t>長期前受金戻入</t>
  </si>
  <si>
    <t>資産の部</t>
  </si>
  <si>
    <t>固定資産</t>
  </si>
  <si>
    <t>有形固定資産</t>
  </si>
  <si>
    <t>流動資産</t>
  </si>
  <si>
    <t>現金預金</t>
  </si>
  <si>
    <t>未収金</t>
  </si>
  <si>
    <t>貯蔵品</t>
  </si>
  <si>
    <t>負債の部</t>
  </si>
  <si>
    <t>固定負債</t>
  </si>
  <si>
    <t>引当金</t>
  </si>
  <si>
    <t>流動負債</t>
  </si>
  <si>
    <t>未払金</t>
  </si>
  <si>
    <t>その他流動負債</t>
  </si>
  <si>
    <t>負債合計</t>
  </si>
  <si>
    <t>資本の部</t>
  </si>
  <si>
    <t>剰余金</t>
  </si>
  <si>
    <t>資本合計</t>
  </si>
  <si>
    <t>負債・資本合計</t>
  </si>
  <si>
    <t>資産合計</t>
  </si>
  <si>
    <t>企業債</t>
  </si>
  <si>
    <t>繰延収益</t>
  </si>
  <si>
    <t>長期前受金</t>
  </si>
  <si>
    <t>資本金</t>
  </si>
  <si>
    <t>利益剰余金</t>
  </si>
  <si>
    <t>（単位：千円）</t>
  </si>
  <si>
    <t>営業収益</t>
  </si>
  <si>
    <t>営業外収益</t>
  </si>
  <si>
    <t>営業費用</t>
  </si>
  <si>
    <t>営業外費用</t>
  </si>
  <si>
    <t>資本的収入</t>
  </si>
  <si>
    <t>出資金</t>
  </si>
  <si>
    <t>資本的支出</t>
  </si>
  <si>
    <t>建設改良費</t>
  </si>
  <si>
    <t>収益的収入及び支出</t>
  </si>
  <si>
    <t>資本的収入及び支出</t>
  </si>
  <si>
    <t>　損益計算書は、一年間の営業成績について、その期間中に得た収益とこれに対する費用を表し、期間中どのような営業活動によって、どれだけの効果があったかを示すものです。
　この損益計算書に基づいて経営を分析し、将来の方針を立てることができます。</t>
  </si>
  <si>
    <t>　貸借対照表は、財政状況を明らかにするため、決算時において保有する全ての資産、負債及び資本を表し、投資された資本がどのような機能を発揮し、どのように運営されているかを示すものです。
　</t>
  </si>
  <si>
    <t>雑収益</t>
  </si>
  <si>
    <t>企業債償還金</t>
  </si>
  <si>
    <t>課長</t>
  </si>
  <si>
    <t>対策官</t>
  </si>
  <si>
    <t>主幹</t>
  </si>
  <si>
    <t>担当</t>
  </si>
  <si>
    <t xml:space="preserve"> 3
月
 28
日</t>
  </si>
  <si>
    <t>別紙のとおり
ホームページを
更新して
よろしいか。</t>
  </si>
  <si>
    <t>平成31年度予定損益計算書（消費税は含まれていません）</t>
  </si>
  <si>
    <t>資本剰余金</t>
  </si>
  <si>
    <t>下水道事業収益</t>
  </si>
  <si>
    <t>下水道事業費用</t>
  </si>
  <si>
    <t>企業債</t>
  </si>
  <si>
    <t>負担金等</t>
  </si>
  <si>
    <t>手数料</t>
  </si>
  <si>
    <t>補助金</t>
  </si>
  <si>
    <t>令和4年度大垣市農業集落排水事業会計予算（当初）</t>
  </si>
  <si>
    <t>令和4年度予定貸借対照表（消費税は含まれていません）</t>
  </si>
  <si>
    <t>※資本的収入額が資本的支出額に対し不足する額19,100千円は、損益勘定留保資金等で補てんする。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</si>
</sst>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4" fillId="0" borderId="13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2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44" fillId="0" borderId="16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3" fillId="33" borderId="0" xfId="49" applyFont="1" applyFill="1" applyAlignment="1">
      <alignment vertical="center"/>
    </xf>
    <xf numFmtId="38" fontId="3" fillId="33" borderId="0" xfId="49" applyFont="1" applyFill="1" applyAlignment="1">
      <alignment horizontal="right" vertical="center"/>
    </xf>
    <xf numFmtId="38" fontId="4" fillId="33" borderId="14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4" fillId="33" borderId="13" xfId="49" applyFont="1" applyFill="1" applyBorder="1" applyAlignment="1">
      <alignment vertical="center"/>
    </xf>
    <xf numFmtId="38" fontId="44" fillId="33" borderId="10" xfId="49" applyFont="1" applyFill="1" applyBorder="1" applyAlignment="1">
      <alignment vertical="center"/>
    </xf>
    <xf numFmtId="38" fontId="3" fillId="33" borderId="11" xfId="49" applyFont="1" applyFill="1" applyBorder="1" applyAlignment="1">
      <alignment vertical="center"/>
    </xf>
    <xf numFmtId="38" fontId="3" fillId="33" borderId="12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4" fillId="33" borderId="19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56" fontId="5" fillId="0" borderId="29" xfId="0" applyNumberFormat="1" applyFont="1" applyBorder="1" applyAlignment="1">
      <alignment horizontal="center" vertical="top" textRotation="255" wrapText="1"/>
    </xf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3" fillId="0" borderId="0" xfId="49" applyFont="1" applyAlignment="1">
      <alignment vertical="center" wrapText="1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3" fillId="33" borderId="0" xfId="49" applyFont="1" applyFill="1" applyAlignment="1">
      <alignment vertical="center" wrapText="1"/>
    </xf>
    <xf numFmtId="38" fontId="3" fillId="33" borderId="0" xfId="49" applyFont="1" applyFill="1" applyAlignment="1">
      <alignment vertical="center"/>
    </xf>
    <xf numFmtId="38" fontId="3" fillId="0" borderId="33" xfId="49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2" sqref="F2:F7"/>
    </sheetView>
  </sheetViews>
  <sheetFormatPr defaultColWidth="9.00390625" defaultRowHeight="13.5"/>
  <cols>
    <col min="1" max="1" width="5.00390625" style="0" customWidth="1"/>
    <col min="2" max="5" width="14.875" style="0" customWidth="1"/>
    <col min="6" max="6" width="11.875" style="0" customWidth="1"/>
    <col min="7" max="7" width="10.125" style="0" customWidth="1"/>
  </cols>
  <sheetData>
    <row r="2" spans="2:7" ht="22.5" customHeight="1">
      <c r="B2" s="28" t="s">
        <v>62</v>
      </c>
      <c r="C2" s="28" t="s">
        <v>63</v>
      </c>
      <c r="D2" s="28" t="s">
        <v>64</v>
      </c>
      <c r="E2" s="28" t="s">
        <v>65</v>
      </c>
      <c r="F2" s="54" t="s">
        <v>67</v>
      </c>
      <c r="G2" s="57" t="s">
        <v>66</v>
      </c>
    </row>
    <row r="3" spans="2:7" ht="13.5">
      <c r="B3" s="60"/>
      <c r="C3" s="60"/>
      <c r="D3" s="60"/>
      <c r="E3" s="60"/>
      <c r="F3" s="55"/>
      <c r="G3" s="58"/>
    </row>
    <row r="4" spans="2:7" ht="13.5">
      <c r="B4" s="60"/>
      <c r="C4" s="60"/>
      <c r="D4" s="60"/>
      <c r="E4" s="60"/>
      <c r="F4" s="55"/>
      <c r="G4" s="58"/>
    </row>
    <row r="5" spans="2:7" ht="13.5">
      <c r="B5" s="60"/>
      <c r="C5" s="60"/>
      <c r="D5" s="60"/>
      <c r="E5" s="60"/>
      <c r="F5" s="55"/>
      <c r="G5" s="58"/>
    </row>
    <row r="6" spans="2:7" ht="13.5">
      <c r="B6" s="60"/>
      <c r="C6" s="60"/>
      <c r="D6" s="60"/>
      <c r="E6" s="60"/>
      <c r="F6" s="55"/>
      <c r="G6" s="58"/>
    </row>
    <row r="7" spans="2:7" ht="12.75" customHeight="1">
      <c r="B7" s="60"/>
      <c r="C7" s="60"/>
      <c r="D7" s="60"/>
      <c r="E7" s="60"/>
      <c r="F7" s="56"/>
      <c r="G7" s="59"/>
    </row>
  </sheetData>
  <sheetProtection/>
  <mergeCells count="6">
    <mergeCell ref="F2:F7"/>
    <mergeCell ref="G2:G7"/>
    <mergeCell ref="B3:B7"/>
    <mergeCell ref="C3:C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F65" sqref="F65"/>
    </sheetView>
  </sheetViews>
  <sheetFormatPr defaultColWidth="9.00390625" defaultRowHeight="18.75" customHeight="1"/>
  <cols>
    <col min="1" max="1" width="2.75390625" style="1" customWidth="1"/>
    <col min="2" max="2" width="29.375" style="1" customWidth="1"/>
    <col min="3" max="3" width="13.00390625" style="1" customWidth="1"/>
    <col min="4" max="4" width="3.125" style="1" customWidth="1"/>
    <col min="5" max="5" width="29.375" style="1" customWidth="1"/>
    <col min="6" max="6" width="13.00390625" style="1" customWidth="1"/>
    <col min="7" max="16384" width="9.00390625" style="1" customWidth="1"/>
  </cols>
  <sheetData>
    <row r="1" ht="18.75" customHeight="1">
      <c r="A1" s="1" t="s">
        <v>76</v>
      </c>
    </row>
    <row r="2" ht="18.75" customHeight="1">
      <c r="F2" s="20" t="s">
        <v>47</v>
      </c>
    </row>
    <row r="3" spans="1:6" ht="18.75" customHeight="1">
      <c r="A3" s="62" t="s">
        <v>56</v>
      </c>
      <c r="B3" s="63"/>
      <c r="C3" s="63"/>
      <c r="D3" s="63"/>
      <c r="E3" s="63"/>
      <c r="F3" s="64"/>
    </row>
    <row r="4" spans="1:6" ht="18.75" customHeight="1">
      <c r="A4" s="6" t="s">
        <v>70</v>
      </c>
      <c r="B4" s="7"/>
      <c r="C4" s="24">
        <f>SUM(C5:C6)</f>
        <v>91100</v>
      </c>
      <c r="D4" s="6" t="s">
        <v>71</v>
      </c>
      <c r="E4" s="7"/>
      <c r="F4" s="24">
        <f>SUM(F5:F6)</f>
        <v>90700</v>
      </c>
    </row>
    <row r="5" spans="1:6" ht="18.75" customHeight="1">
      <c r="A5" s="3"/>
      <c r="B5" s="4" t="s">
        <v>48</v>
      </c>
      <c r="C5" s="2">
        <v>19710</v>
      </c>
      <c r="D5" s="3"/>
      <c r="E5" s="4" t="s">
        <v>50</v>
      </c>
      <c r="F5" s="2">
        <v>85360</v>
      </c>
    </row>
    <row r="6" spans="1:6" ht="18.75" customHeight="1">
      <c r="A6" s="22"/>
      <c r="B6" s="23" t="s">
        <v>49</v>
      </c>
      <c r="C6" s="21">
        <v>71390</v>
      </c>
      <c r="D6" s="22"/>
      <c r="E6" s="23" t="s">
        <v>51</v>
      </c>
      <c r="F6" s="21">
        <v>5340</v>
      </c>
    </row>
    <row r="7" spans="1:6" ht="18.75" customHeight="1">
      <c r="A7" s="65" t="s">
        <v>57</v>
      </c>
      <c r="B7" s="66"/>
      <c r="C7" s="66"/>
      <c r="D7" s="66"/>
      <c r="E7" s="66"/>
      <c r="F7" s="67"/>
    </row>
    <row r="8" spans="1:6" ht="18.75" customHeight="1">
      <c r="A8" s="6" t="s">
        <v>52</v>
      </c>
      <c r="B8" s="7"/>
      <c r="C8" s="24">
        <f>SUM(C9:C13)</f>
        <v>19900</v>
      </c>
      <c r="D8" s="6" t="s">
        <v>54</v>
      </c>
      <c r="E8" s="7"/>
      <c r="F8" s="24">
        <f>SUM(F9:F13)</f>
        <v>39000</v>
      </c>
    </row>
    <row r="9" spans="1:6" ht="18.75" customHeight="1">
      <c r="A9" s="48"/>
      <c r="B9" s="49" t="s">
        <v>72</v>
      </c>
      <c r="C9" s="51">
        <v>5000</v>
      </c>
      <c r="D9" s="50"/>
      <c r="E9" s="4" t="s">
        <v>55</v>
      </c>
      <c r="F9" s="2">
        <v>9100</v>
      </c>
    </row>
    <row r="10" spans="1:6" ht="18.75" customHeight="1">
      <c r="A10" s="3"/>
      <c r="B10" s="4" t="s">
        <v>75</v>
      </c>
      <c r="C10" s="18">
        <v>3500</v>
      </c>
      <c r="D10" s="3"/>
      <c r="E10" s="26" t="s">
        <v>61</v>
      </c>
      <c r="F10" s="27">
        <v>29900</v>
      </c>
    </row>
    <row r="11" spans="1:6" ht="18.75" customHeight="1">
      <c r="A11" s="3"/>
      <c r="B11" s="4" t="s">
        <v>53</v>
      </c>
      <c r="C11" s="18">
        <v>11030</v>
      </c>
      <c r="D11" s="3"/>
      <c r="E11" s="26"/>
      <c r="F11" s="27"/>
    </row>
    <row r="12" spans="1:6" ht="18.75" customHeight="1">
      <c r="A12" s="25"/>
      <c r="B12" s="26" t="s">
        <v>73</v>
      </c>
      <c r="C12" s="52">
        <v>350</v>
      </c>
      <c r="D12" s="25"/>
      <c r="E12" s="26"/>
      <c r="F12" s="27"/>
    </row>
    <row r="13" spans="1:6" ht="18.75" customHeight="1">
      <c r="A13" s="22"/>
      <c r="B13" s="23" t="s">
        <v>74</v>
      </c>
      <c r="C13" s="53">
        <v>20</v>
      </c>
      <c r="D13" s="22"/>
      <c r="E13" s="23"/>
      <c r="F13" s="21"/>
    </row>
    <row r="14" spans="1:6" ht="18.75" customHeight="1">
      <c r="A14" s="70" t="s">
        <v>78</v>
      </c>
      <c r="B14" s="70"/>
      <c r="C14" s="70"/>
      <c r="D14" s="70"/>
      <c r="E14" s="70"/>
      <c r="F14" s="70"/>
    </row>
    <row r="15" spans="1:6" ht="18.75" customHeight="1">
      <c r="A15" s="61"/>
      <c r="B15" s="61"/>
      <c r="C15" s="61"/>
      <c r="D15" s="61"/>
      <c r="E15" s="61"/>
      <c r="F15" s="61"/>
    </row>
    <row r="16" spans="1:6" ht="18.75" customHeight="1" hidden="1">
      <c r="A16" s="29"/>
      <c r="B16" s="29"/>
      <c r="C16" s="29"/>
      <c r="D16" s="29"/>
      <c r="E16" s="29"/>
      <c r="F16" s="29"/>
    </row>
    <row r="17" spans="1:6" ht="18.75" customHeight="1" hidden="1">
      <c r="A17" s="29" t="s">
        <v>68</v>
      </c>
      <c r="B17" s="29"/>
      <c r="C17" s="29"/>
      <c r="D17" s="29"/>
      <c r="E17" s="29"/>
      <c r="F17" s="29"/>
    </row>
    <row r="18" spans="1:6" ht="18.75" customHeight="1" hidden="1">
      <c r="A18" s="68" t="s">
        <v>58</v>
      </c>
      <c r="B18" s="69"/>
      <c r="C18" s="69"/>
      <c r="D18" s="69"/>
      <c r="E18" s="69"/>
      <c r="F18" s="69"/>
    </row>
    <row r="19" spans="1:6" ht="18.75" customHeight="1" hidden="1">
      <c r="A19" s="69"/>
      <c r="B19" s="69"/>
      <c r="C19" s="69"/>
      <c r="D19" s="69"/>
      <c r="E19" s="69"/>
      <c r="F19" s="69"/>
    </row>
    <row r="20" spans="1:6" ht="18.75" customHeight="1" hidden="1">
      <c r="A20" s="69"/>
      <c r="B20" s="69"/>
      <c r="C20" s="69"/>
      <c r="D20" s="69"/>
      <c r="E20" s="69"/>
      <c r="F20" s="69"/>
    </row>
    <row r="21" spans="1:6" ht="18.75" customHeight="1" hidden="1">
      <c r="A21" s="29"/>
      <c r="B21" s="29"/>
      <c r="C21" s="29"/>
      <c r="D21" s="29"/>
      <c r="E21" s="29"/>
      <c r="F21" s="30" t="s">
        <v>47</v>
      </c>
    </row>
    <row r="22" spans="1:6" ht="18.75" customHeight="1" hidden="1">
      <c r="A22" s="31" t="s">
        <v>0</v>
      </c>
      <c r="B22" s="32"/>
      <c r="C22" s="33"/>
      <c r="D22" s="31" t="s">
        <v>14</v>
      </c>
      <c r="E22" s="32"/>
      <c r="F22" s="34"/>
    </row>
    <row r="23" spans="1:6" ht="18.75" customHeight="1" hidden="1">
      <c r="A23" s="35" t="s">
        <v>1</v>
      </c>
      <c r="B23" s="36"/>
      <c r="C23" s="37">
        <f>SUM(C24:C29)</f>
        <v>1757485</v>
      </c>
      <c r="D23" s="35" t="s">
        <v>15</v>
      </c>
      <c r="E23" s="36"/>
      <c r="F23" s="38">
        <f>SUM(F24:F26)</f>
        <v>1738767</v>
      </c>
    </row>
    <row r="24" spans="1:6" ht="18.75" customHeight="1" hidden="1">
      <c r="A24" s="39"/>
      <c r="B24" s="40" t="s">
        <v>2</v>
      </c>
      <c r="C24" s="41">
        <v>242932</v>
      </c>
      <c r="D24" s="39"/>
      <c r="E24" s="40" t="s">
        <v>16</v>
      </c>
      <c r="F24" s="42">
        <v>1722239</v>
      </c>
    </row>
    <row r="25" spans="1:6" ht="18.75" customHeight="1" hidden="1">
      <c r="A25" s="39"/>
      <c r="B25" s="40" t="s">
        <v>3</v>
      </c>
      <c r="C25" s="41">
        <v>388539</v>
      </c>
      <c r="D25" s="39"/>
      <c r="E25" s="40" t="s">
        <v>17</v>
      </c>
      <c r="F25" s="42">
        <v>12100</v>
      </c>
    </row>
    <row r="26" spans="1:6" ht="18.75" customHeight="1" hidden="1">
      <c r="A26" s="39"/>
      <c r="B26" s="40" t="s">
        <v>4</v>
      </c>
      <c r="C26" s="41">
        <v>237814</v>
      </c>
      <c r="D26" s="39"/>
      <c r="E26" s="40" t="s">
        <v>18</v>
      </c>
      <c r="F26" s="42">
        <v>4428</v>
      </c>
    </row>
    <row r="27" spans="1:6" ht="18.75" customHeight="1" hidden="1">
      <c r="A27" s="39"/>
      <c r="B27" s="40" t="s">
        <v>5</v>
      </c>
      <c r="C27" s="41">
        <v>831100</v>
      </c>
      <c r="D27" s="39"/>
      <c r="E27" s="40"/>
      <c r="F27" s="42"/>
    </row>
    <row r="28" spans="1:6" ht="18.75" customHeight="1" hidden="1">
      <c r="A28" s="39"/>
      <c r="B28" s="40" t="s">
        <v>6</v>
      </c>
      <c r="C28" s="41">
        <v>57000</v>
      </c>
      <c r="D28" s="39"/>
      <c r="E28" s="40"/>
      <c r="F28" s="42"/>
    </row>
    <row r="29" spans="1:6" ht="18.75" customHeight="1" hidden="1">
      <c r="A29" s="39"/>
      <c r="B29" s="40" t="s">
        <v>7</v>
      </c>
      <c r="C29" s="41">
        <v>100</v>
      </c>
      <c r="D29" s="39"/>
      <c r="E29" s="40"/>
      <c r="F29" s="42"/>
    </row>
    <row r="30" spans="1:6" ht="18.75" customHeight="1" hidden="1">
      <c r="A30" s="39"/>
      <c r="B30" s="40"/>
      <c r="C30" s="41"/>
      <c r="D30" s="39"/>
      <c r="E30" s="40"/>
      <c r="F30" s="42"/>
    </row>
    <row r="31" spans="1:6" ht="18.75" customHeight="1" hidden="1">
      <c r="A31" s="35" t="s">
        <v>8</v>
      </c>
      <c r="B31" s="36"/>
      <c r="C31" s="37">
        <f>SUM(C32:C33)</f>
        <v>107326</v>
      </c>
      <c r="D31" s="35" t="s">
        <v>19</v>
      </c>
      <c r="E31" s="36"/>
      <c r="F31" s="38">
        <f>SUM(F32:F34)</f>
        <v>332809</v>
      </c>
    </row>
    <row r="32" spans="1:6" ht="18.75" customHeight="1" hidden="1">
      <c r="A32" s="39"/>
      <c r="B32" s="40" t="s">
        <v>9</v>
      </c>
      <c r="C32" s="41">
        <v>92100</v>
      </c>
      <c r="D32" s="39"/>
      <c r="E32" s="40" t="s">
        <v>20</v>
      </c>
      <c r="F32" s="42">
        <v>700</v>
      </c>
    </row>
    <row r="33" spans="1:6" ht="18.75" customHeight="1" hidden="1">
      <c r="A33" s="39"/>
      <c r="B33" s="40" t="s">
        <v>10</v>
      </c>
      <c r="C33" s="41">
        <v>15226</v>
      </c>
      <c r="D33" s="39"/>
      <c r="E33" s="40" t="s">
        <v>22</v>
      </c>
      <c r="F33" s="42">
        <v>196600</v>
      </c>
    </row>
    <row r="34" spans="1:6" ht="18.75" customHeight="1" hidden="1">
      <c r="A34" s="39"/>
      <c r="B34" s="40"/>
      <c r="C34" s="41"/>
      <c r="D34" s="39"/>
      <c r="E34" s="40" t="s">
        <v>60</v>
      </c>
      <c r="F34" s="42">
        <v>135509</v>
      </c>
    </row>
    <row r="35" spans="1:6" ht="18.75" customHeight="1" hidden="1">
      <c r="A35" s="39"/>
      <c r="B35" s="40"/>
      <c r="C35" s="41"/>
      <c r="D35" s="39"/>
      <c r="E35" s="40"/>
      <c r="F35" s="42"/>
    </row>
    <row r="36" spans="1:6" ht="18.75" customHeight="1" hidden="1">
      <c r="A36" s="35" t="s">
        <v>11</v>
      </c>
      <c r="B36" s="36"/>
      <c r="C36" s="37">
        <f>SUM(C37)</f>
        <v>500</v>
      </c>
      <c r="D36" s="35"/>
      <c r="E36" s="36"/>
      <c r="F36" s="43"/>
    </row>
    <row r="37" spans="1:6" ht="18.75" customHeight="1" hidden="1">
      <c r="A37" s="39"/>
      <c r="B37" s="40" t="s">
        <v>11</v>
      </c>
      <c r="C37" s="41">
        <v>500</v>
      </c>
      <c r="D37" s="39"/>
      <c r="E37" s="40"/>
      <c r="F37" s="42"/>
    </row>
    <row r="38" spans="1:6" ht="18.75" customHeight="1" hidden="1">
      <c r="A38" s="39"/>
      <c r="B38" s="40"/>
      <c r="C38" s="41"/>
      <c r="D38" s="39"/>
      <c r="E38" s="40"/>
      <c r="F38" s="42"/>
    </row>
    <row r="39" spans="1:6" ht="18.75" customHeight="1" hidden="1">
      <c r="A39" s="35" t="s">
        <v>12</v>
      </c>
      <c r="B39" s="36"/>
      <c r="C39" s="37">
        <f>C23+C31+C36</f>
        <v>1865311</v>
      </c>
      <c r="D39" s="35" t="s">
        <v>21</v>
      </c>
      <c r="E39" s="36"/>
      <c r="F39" s="38">
        <f>F23+F31</f>
        <v>2071576</v>
      </c>
    </row>
    <row r="40" spans="1:6" ht="18.75" customHeight="1" hidden="1">
      <c r="A40" s="44" t="s">
        <v>13</v>
      </c>
      <c r="B40" s="45"/>
      <c r="C40" s="46">
        <f>F39-C39</f>
        <v>206265</v>
      </c>
      <c r="D40" s="44"/>
      <c r="E40" s="45"/>
      <c r="F40" s="47"/>
    </row>
    <row r="42" ht="18.75" customHeight="1">
      <c r="A42" s="1" t="s">
        <v>77</v>
      </c>
    </row>
    <row r="43" spans="1:6" ht="18.75" customHeight="1">
      <c r="A43" s="61" t="s">
        <v>59</v>
      </c>
      <c r="B43" s="61"/>
      <c r="C43" s="61"/>
      <c r="D43" s="61"/>
      <c r="E43" s="61"/>
      <c r="F43" s="61"/>
    </row>
    <row r="44" spans="1:6" ht="18.75" customHeight="1">
      <c r="A44" s="61"/>
      <c r="B44" s="61"/>
      <c r="C44" s="61"/>
      <c r="D44" s="61"/>
      <c r="E44" s="61"/>
      <c r="F44" s="61"/>
    </row>
    <row r="45" spans="1:6" ht="18.75" customHeight="1">
      <c r="A45" s="61"/>
      <c r="B45" s="61"/>
      <c r="C45" s="61"/>
      <c r="D45" s="61"/>
      <c r="E45" s="61"/>
      <c r="F45" s="61"/>
    </row>
    <row r="46" ht="18.75" customHeight="1">
      <c r="F46" s="20" t="s">
        <v>47</v>
      </c>
    </row>
    <row r="47" spans="1:6" ht="18.75" customHeight="1">
      <c r="A47" s="6" t="s">
        <v>23</v>
      </c>
      <c r="B47" s="7"/>
      <c r="C47" s="19"/>
      <c r="D47" s="6" t="s">
        <v>30</v>
      </c>
      <c r="E47" s="7"/>
      <c r="F47" s="8"/>
    </row>
    <row r="48" spans="1:6" ht="18.75" customHeight="1">
      <c r="A48" s="9" t="s">
        <v>24</v>
      </c>
      <c r="B48" s="10"/>
      <c r="C48" s="11">
        <f>SUM(C49)</f>
        <v>1022674</v>
      </c>
      <c r="D48" s="9" t="s">
        <v>31</v>
      </c>
      <c r="E48" s="10"/>
      <c r="F48" s="12">
        <f>SUM(F49:F50)</f>
        <v>202221</v>
      </c>
    </row>
    <row r="49" spans="1:6" ht="18.75" customHeight="1">
      <c r="A49" s="3"/>
      <c r="B49" s="4" t="s">
        <v>25</v>
      </c>
      <c r="C49" s="5">
        <v>1022674</v>
      </c>
      <c r="D49" s="3"/>
      <c r="E49" s="4" t="s">
        <v>42</v>
      </c>
      <c r="F49" s="2">
        <v>199734</v>
      </c>
    </row>
    <row r="50" spans="1:6" ht="18.75" customHeight="1">
      <c r="A50" s="9" t="s">
        <v>26</v>
      </c>
      <c r="B50" s="10"/>
      <c r="C50" s="11">
        <f>SUM(C51:C53)</f>
        <v>16175</v>
      </c>
      <c r="D50" s="3"/>
      <c r="E50" s="4" t="s">
        <v>32</v>
      </c>
      <c r="F50" s="2">
        <v>2487</v>
      </c>
    </row>
    <row r="51" spans="1:6" ht="18.75" customHeight="1">
      <c r="A51" s="3"/>
      <c r="B51" s="4" t="s">
        <v>27</v>
      </c>
      <c r="C51" s="5">
        <v>14710</v>
      </c>
      <c r="D51" s="9" t="s">
        <v>33</v>
      </c>
      <c r="E51" s="10"/>
      <c r="F51" s="12">
        <f>SUM(F52:F55)</f>
        <v>34933</v>
      </c>
    </row>
    <row r="52" spans="1:6" ht="18.75" customHeight="1">
      <c r="A52" s="3"/>
      <c r="B52" s="4" t="s">
        <v>28</v>
      </c>
      <c r="C52" s="5">
        <v>1419</v>
      </c>
      <c r="D52" s="3"/>
      <c r="E52" s="4" t="s">
        <v>42</v>
      </c>
      <c r="F52" s="18">
        <v>30400</v>
      </c>
    </row>
    <row r="53" spans="1:6" ht="18.75" customHeight="1">
      <c r="A53" s="3"/>
      <c r="B53" s="4" t="s">
        <v>29</v>
      </c>
      <c r="C53" s="5">
        <v>46</v>
      </c>
      <c r="D53" s="3"/>
      <c r="E53" s="4" t="s">
        <v>34</v>
      </c>
      <c r="F53" s="2">
        <v>3893</v>
      </c>
    </row>
    <row r="54" spans="1:6" ht="18.75" customHeight="1">
      <c r="A54" s="3"/>
      <c r="B54" s="4"/>
      <c r="C54" s="5"/>
      <c r="D54" s="3"/>
      <c r="E54" s="4" t="s">
        <v>32</v>
      </c>
      <c r="F54" s="2">
        <v>540</v>
      </c>
    </row>
    <row r="55" spans="1:6" ht="18.75" customHeight="1">
      <c r="A55" s="3"/>
      <c r="B55" s="4"/>
      <c r="C55" s="5"/>
      <c r="D55" s="3"/>
      <c r="E55" s="4" t="s">
        <v>35</v>
      </c>
      <c r="F55" s="2">
        <v>100</v>
      </c>
    </row>
    <row r="56" spans="1:6" ht="18.75" customHeight="1">
      <c r="A56" s="3"/>
      <c r="B56" s="4"/>
      <c r="C56" s="5"/>
      <c r="D56" s="9" t="s">
        <v>43</v>
      </c>
      <c r="E56" s="10"/>
      <c r="F56" s="12">
        <f>SUM(F57:F57)</f>
        <v>598065</v>
      </c>
    </row>
    <row r="57" spans="1:6" ht="18.75" customHeight="1">
      <c r="A57" s="3"/>
      <c r="B57" s="4"/>
      <c r="C57" s="5"/>
      <c r="D57" s="3"/>
      <c r="E57" s="4" t="s">
        <v>44</v>
      </c>
      <c r="F57" s="2">
        <v>598065</v>
      </c>
    </row>
    <row r="58" spans="1:6" ht="18.75" customHeight="1">
      <c r="A58" s="3"/>
      <c r="B58" s="4"/>
      <c r="C58" s="5"/>
      <c r="D58" s="9" t="s">
        <v>36</v>
      </c>
      <c r="E58" s="10"/>
      <c r="F58" s="12">
        <f>SUM(F48,F51,F56)</f>
        <v>835219</v>
      </c>
    </row>
    <row r="59" spans="1:6" ht="18.75" customHeight="1">
      <c r="A59" s="3"/>
      <c r="B59" s="4"/>
      <c r="C59" s="5"/>
      <c r="D59" s="3"/>
      <c r="E59" s="4"/>
      <c r="F59" s="2"/>
    </row>
    <row r="60" spans="1:6" ht="18.75" customHeight="1">
      <c r="A60" s="3"/>
      <c r="B60" s="4"/>
      <c r="C60" s="5"/>
      <c r="D60" s="9" t="s">
        <v>37</v>
      </c>
      <c r="E60" s="10"/>
      <c r="F60" s="13"/>
    </row>
    <row r="61" spans="1:6" ht="18.75" customHeight="1">
      <c r="A61" s="3"/>
      <c r="B61" s="4"/>
      <c r="C61" s="5"/>
      <c r="D61" s="9" t="s">
        <v>45</v>
      </c>
      <c r="E61" s="10"/>
      <c r="F61" s="13">
        <v>198091</v>
      </c>
    </row>
    <row r="62" spans="1:6" ht="18.75" customHeight="1">
      <c r="A62" s="3"/>
      <c r="B62" s="4"/>
      <c r="C62" s="5"/>
      <c r="D62" s="9" t="s">
        <v>38</v>
      </c>
      <c r="E62" s="10"/>
      <c r="F62" s="12">
        <f>SUM(F63:F64)</f>
        <v>5539</v>
      </c>
    </row>
    <row r="63" spans="1:6" ht="18.75" customHeight="1">
      <c r="A63" s="3"/>
      <c r="B63" s="4"/>
      <c r="C63" s="5"/>
      <c r="D63" s="3"/>
      <c r="E63" s="4" t="s">
        <v>69</v>
      </c>
      <c r="F63" s="2">
        <v>5446</v>
      </c>
    </row>
    <row r="64" spans="1:6" ht="18.75" customHeight="1">
      <c r="A64" s="3"/>
      <c r="B64" s="4"/>
      <c r="C64" s="5"/>
      <c r="D64" s="3"/>
      <c r="E64" s="4" t="s">
        <v>46</v>
      </c>
      <c r="F64" s="2">
        <v>93</v>
      </c>
    </row>
    <row r="65" spans="1:6" ht="18.75" customHeight="1">
      <c r="A65" s="3"/>
      <c r="B65" s="4"/>
      <c r="C65" s="5"/>
      <c r="D65" s="9" t="s">
        <v>39</v>
      </c>
      <c r="E65" s="10"/>
      <c r="F65" s="12">
        <f>SUM(F61:F62)</f>
        <v>203630</v>
      </c>
    </row>
    <row r="66" spans="1:6" ht="18.75" customHeight="1">
      <c r="A66" s="14" t="s">
        <v>41</v>
      </c>
      <c r="B66" s="15"/>
      <c r="C66" s="16">
        <f>SUM(C48,C50)</f>
        <v>1038849</v>
      </c>
      <c r="D66" s="14" t="s">
        <v>40</v>
      </c>
      <c r="E66" s="15"/>
      <c r="F66" s="17">
        <f>SUM(F65,F58)</f>
        <v>1038849</v>
      </c>
    </row>
  </sheetData>
  <sheetProtection/>
  <mergeCells count="5">
    <mergeCell ref="A43:F45"/>
    <mergeCell ref="A3:F3"/>
    <mergeCell ref="A7:F7"/>
    <mergeCell ref="A18:F20"/>
    <mergeCell ref="A14:F15"/>
  </mergeCells>
  <printOptions/>
  <pageMargins left="0.61" right="0.44" top="0.63" bottom="0.43" header="0.3" footer="0.2"/>
  <pageSetup fitToHeight="1" fitToWidth="1"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公之</dc:creator>
  <cp:keywords/>
  <dc:description/>
  <cp:lastModifiedBy>小藪　陽平</cp:lastModifiedBy>
  <cp:lastPrinted>2021-03-18T07:42:13Z</cp:lastPrinted>
  <dcterms:modified xsi:type="dcterms:W3CDTF">2022-03-29T04:13:38Z</dcterms:modified>
  <cp:category/>
  <cp:version/>
  <cp:contentType/>
  <cp:contentStatus/>
</cp:coreProperties>
</file>