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平成27年度以前 所属共有\050_統計調査G\05　市勢要覧 ・ 統計書 ・ ミニデータ\令和5年度\02 統計書\令和5年度データ\14社会福祉・労働\"/>
    </mc:Choice>
  </mc:AlternateContent>
  <xr:revisionPtr revIDLastSave="0" documentId="13_ncr:1_{C16BD320-468B-4528-B070-C536DC2F2FE5}" xr6:coauthVersionLast="45" xr6:coauthVersionMax="45" xr10:uidLastSave="{00000000-0000-0000-0000-000000000000}"/>
  <bookViews>
    <workbookView xWindow="-120" yWindow="-120" windowWidth="20730" windowHeight="11160" tabRatio="954" activeTab="17" xr2:uid="{659178D2-E9CA-472B-BA0C-37DEDB0E02FB}"/>
  </bookViews>
  <sheets>
    <sheet name="14-1" sheetId="2" r:id="rId1"/>
    <sheet name="14-2" sheetId="3" r:id="rId2"/>
    <sheet name="14-3" sheetId="4" r:id="rId3"/>
    <sheet name="14-4" sheetId="5" r:id="rId4"/>
    <sheet name="14-5" sheetId="6" r:id="rId5"/>
    <sheet name="14-6" sheetId="7" r:id="rId6"/>
    <sheet name="14-7" sheetId="8" r:id="rId7"/>
    <sheet name="14-8" sheetId="9" r:id="rId8"/>
    <sheet name="14-9" sheetId="10" r:id="rId9"/>
    <sheet name="14-10" sheetId="11" r:id="rId10"/>
    <sheet name="14-11" sheetId="12" r:id="rId11"/>
    <sheet name="14-12" sheetId="13" r:id="rId12"/>
    <sheet name="14-13" sheetId="14" r:id="rId13"/>
    <sheet name="14-14" sheetId="15" r:id="rId14"/>
    <sheet name="14-15" sheetId="16" r:id="rId15"/>
    <sheet name="14-16" sheetId="17" r:id="rId16"/>
    <sheet name="14-17" sheetId="18" r:id="rId17"/>
    <sheet name="14-18" sheetId="19" r:id="rId18"/>
  </sheets>
  <definedNames>
    <definedName name="_xlnm.Print_Area" localSheetId="0">'14-1'!$A$1:$N$26</definedName>
    <definedName name="_xlnm.Print_Area" localSheetId="9">'14-10'!$A$1:$N$27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4" i="19" l="1"/>
  <c r="I23" i="19"/>
  <c r="I22" i="19"/>
  <c r="E22" i="19"/>
  <c r="D22" i="19"/>
  <c r="I21" i="19"/>
  <c r="E21" i="19"/>
  <c r="D21" i="19"/>
  <c r="I20" i="19"/>
  <c r="E20" i="19"/>
  <c r="D20" i="19"/>
  <c r="I19" i="19"/>
  <c r="E19" i="19"/>
  <c r="D19" i="19"/>
  <c r="E12" i="19"/>
  <c r="D12" i="19"/>
  <c r="E11" i="19"/>
  <c r="D11" i="19"/>
  <c r="J17" i="18"/>
  <c r="G17" i="18"/>
  <c r="J16" i="18"/>
  <c r="G16" i="18"/>
  <c r="J15" i="18"/>
  <c r="G15" i="18"/>
  <c r="J13" i="14"/>
  <c r="J13" i="13"/>
  <c r="N20" i="11"/>
  <c r="M16" i="11"/>
  <c r="C10" i="7"/>
  <c r="O15" i="6"/>
  <c r="N15" i="6"/>
  <c r="O14" i="6"/>
  <c r="N14" i="6"/>
  <c r="O13" i="6"/>
  <c r="N13" i="6"/>
  <c r="O12" i="6"/>
  <c r="N12" i="6"/>
  <c r="O11" i="6"/>
  <c r="N11" i="6"/>
  <c r="O10" i="6"/>
  <c r="N10" i="6"/>
  <c r="O9" i="6"/>
  <c r="N9" i="6"/>
  <c r="O8" i="6"/>
  <c r="N8" i="6"/>
  <c r="O7" i="6"/>
  <c r="N7" i="6"/>
  <c r="O6" i="6"/>
  <c r="N6" i="6"/>
  <c r="B9" i="4"/>
  <c r="B8" i="4"/>
  <c r="B11" i="3"/>
  <c r="B10" i="3"/>
  <c r="D15" i="2"/>
  <c r="D14" i="2"/>
</calcChain>
</file>

<file path=xl/sharedStrings.xml><?xml version="1.0" encoding="utf-8"?>
<sst xmlns="http://schemas.openxmlformats.org/spreadsheetml/2006/main" count="658" uniqueCount="273">
  <si>
    <t>14-1　生活保護の状況</t>
    <rPh sb="5" eb="9">
      <t>セイカツホゴ</t>
    </rPh>
    <rPh sb="10" eb="12">
      <t>ジョウキョウ</t>
    </rPh>
    <phoneticPr fontId="4"/>
  </si>
  <si>
    <t>年　　度</t>
    <rPh sb="0" eb="1">
      <t>ネンジ</t>
    </rPh>
    <rPh sb="3" eb="4">
      <t>タビ</t>
    </rPh>
    <phoneticPr fontId="4"/>
  </si>
  <si>
    <t>被保護
世　帯</t>
    <rPh sb="0" eb="1">
      <t>ヒ</t>
    </rPh>
    <rPh sb="1" eb="3">
      <t>ホゴ</t>
    </rPh>
    <rPh sb="4" eb="5">
      <t>ヨ</t>
    </rPh>
    <rPh sb="6" eb="7">
      <t>オビ</t>
    </rPh>
    <phoneticPr fontId="4"/>
  </si>
  <si>
    <t>被保護
人　員</t>
    <rPh sb="0" eb="3">
      <t>ヒホゴ</t>
    </rPh>
    <rPh sb="4" eb="5">
      <t>ヒト</t>
    </rPh>
    <rPh sb="6" eb="7">
      <t>イン</t>
    </rPh>
    <phoneticPr fontId="4"/>
  </si>
  <si>
    <t>被保護扶助人員(延べ人員)</t>
    <rPh sb="0" eb="3">
      <t>ヒホゴ</t>
    </rPh>
    <rPh sb="3" eb="5">
      <t>フジョ</t>
    </rPh>
    <rPh sb="5" eb="7">
      <t>ジンイン</t>
    </rPh>
    <rPh sb="8" eb="12">
      <t>ノベジンイン</t>
    </rPh>
    <phoneticPr fontId="4"/>
  </si>
  <si>
    <t>総計</t>
    <rPh sb="0" eb="2">
      <t>ソウケイ</t>
    </rPh>
    <phoneticPr fontId="4"/>
  </si>
  <si>
    <t>生活</t>
    <rPh sb="0" eb="2">
      <t>セイカツ</t>
    </rPh>
    <phoneticPr fontId="4"/>
  </si>
  <si>
    <t>住宅</t>
    <rPh sb="0" eb="2">
      <t>ジュウタク</t>
    </rPh>
    <phoneticPr fontId="4"/>
  </si>
  <si>
    <t>教育</t>
    <rPh sb="0" eb="2">
      <t>キョウイク</t>
    </rPh>
    <phoneticPr fontId="4"/>
  </si>
  <si>
    <t>介護</t>
    <rPh sb="0" eb="2">
      <t>カイゴ</t>
    </rPh>
    <phoneticPr fontId="4"/>
  </si>
  <si>
    <t>医療</t>
    <rPh sb="0" eb="2">
      <t>イリョウ</t>
    </rPh>
    <phoneticPr fontId="4"/>
  </si>
  <si>
    <t>出産</t>
    <rPh sb="0" eb="2">
      <t>シュッサン</t>
    </rPh>
    <phoneticPr fontId="4"/>
  </si>
  <si>
    <t>生業</t>
    <rPh sb="0" eb="2">
      <t>セイギョウ</t>
    </rPh>
    <phoneticPr fontId="4"/>
  </si>
  <si>
    <t>葬祭</t>
    <rPh sb="0" eb="2">
      <t>ソウサイ</t>
    </rPh>
    <phoneticPr fontId="4"/>
  </si>
  <si>
    <t>進学準備給付</t>
    <rPh sb="0" eb="2">
      <t>シンガク</t>
    </rPh>
    <rPh sb="2" eb="4">
      <t>ジュンビ</t>
    </rPh>
    <rPh sb="4" eb="6">
      <t>キュウフ</t>
    </rPh>
    <phoneticPr fontId="4"/>
  </si>
  <si>
    <t>就労自立給付</t>
    <rPh sb="0" eb="2">
      <t>シュウロウ</t>
    </rPh>
    <rPh sb="2" eb="4">
      <t>ジリツ</t>
    </rPh>
    <rPh sb="4" eb="6">
      <t>キュウフ</t>
    </rPh>
    <phoneticPr fontId="4"/>
  </si>
  <si>
    <t>平成16年度</t>
    <rPh sb="0" eb="2">
      <t>ヘイセイ</t>
    </rPh>
    <rPh sb="4" eb="6">
      <t>ネンド</t>
    </rPh>
    <phoneticPr fontId="4"/>
  </si>
  <si>
    <t>－</t>
  </si>
  <si>
    <t>令和元年度</t>
    <rPh sb="0" eb="1">
      <t>レイワ</t>
    </rPh>
    <rPh sb="1" eb="3">
      <t>ガンネン</t>
    </rPh>
    <rPh sb="4" eb="5">
      <t>ド</t>
    </rPh>
    <phoneticPr fontId="4"/>
  </si>
  <si>
    <t>(注)被保護世帯、被保護人員は月平均</t>
    <rPh sb="1" eb="2">
      <t>チュウ</t>
    </rPh>
    <rPh sb="3" eb="6">
      <t>ヒホゴ</t>
    </rPh>
    <rPh sb="6" eb="8">
      <t>セタイ</t>
    </rPh>
    <rPh sb="9" eb="12">
      <t>ヒホゴ</t>
    </rPh>
    <rPh sb="12" eb="14">
      <t>ジンイン</t>
    </rPh>
    <rPh sb="15" eb="18">
      <t>ツキヘイキン</t>
    </rPh>
    <phoneticPr fontId="4"/>
  </si>
  <si>
    <t>資料：社会福祉課</t>
    <rPh sb="0" eb="2">
      <t>シリョウ</t>
    </rPh>
    <rPh sb="3" eb="8">
      <t>シャカイフクシカ</t>
    </rPh>
    <phoneticPr fontId="4"/>
  </si>
  <si>
    <t xml:space="preserve">    平成17年度以降は旧２町を含む。</t>
    <rPh sb="9" eb="10">
      <t>ド</t>
    </rPh>
    <phoneticPr fontId="4"/>
  </si>
  <si>
    <t>14-2　生活保護扶助の状況</t>
    <rPh sb="5" eb="9">
      <t>セイカツホゴ</t>
    </rPh>
    <rPh sb="9" eb="11">
      <t>フジョ</t>
    </rPh>
    <rPh sb="12" eb="14">
      <t>ジョウキョウ</t>
    </rPh>
    <phoneticPr fontId="4"/>
  </si>
  <si>
    <t>(単位：千円)</t>
    <rPh sb="1" eb="3">
      <t>タンイ</t>
    </rPh>
    <rPh sb="4" eb="6">
      <t>センエン</t>
    </rPh>
    <phoneticPr fontId="4"/>
  </si>
  <si>
    <t>年　　度</t>
    <rPh sb="0" eb="1">
      <t>ネンジ</t>
    </rPh>
    <rPh sb="3" eb="4">
      <t>ド</t>
    </rPh>
    <phoneticPr fontId="4"/>
  </si>
  <si>
    <t>総　計</t>
    <rPh sb="0" eb="1">
      <t>フサ</t>
    </rPh>
    <rPh sb="2" eb="3">
      <t>ケイ</t>
    </rPh>
    <phoneticPr fontId="4"/>
  </si>
  <si>
    <t>生　活
扶　助</t>
    <rPh sb="0" eb="1">
      <t>ショウ</t>
    </rPh>
    <rPh sb="2" eb="3">
      <t>カツ</t>
    </rPh>
    <rPh sb="4" eb="5">
      <t>タス</t>
    </rPh>
    <rPh sb="6" eb="7">
      <t>スケ</t>
    </rPh>
    <phoneticPr fontId="4"/>
  </si>
  <si>
    <t>住　宅
扶　助</t>
    <rPh sb="0" eb="1">
      <t>ジュウ</t>
    </rPh>
    <rPh sb="2" eb="3">
      <t>タク</t>
    </rPh>
    <rPh sb="4" eb="5">
      <t>タス</t>
    </rPh>
    <rPh sb="6" eb="7">
      <t>スケ</t>
    </rPh>
    <phoneticPr fontId="4"/>
  </si>
  <si>
    <t>教　育
扶　助</t>
    <rPh sb="0" eb="1">
      <t>キョウ</t>
    </rPh>
    <rPh sb="2" eb="3">
      <t>イク</t>
    </rPh>
    <rPh sb="4" eb="5">
      <t>タス</t>
    </rPh>
    <rPh sb="6" eb="7">
      <t>スケ</t>
    </rPh>
    <phoneticPr fontId="4"/>
  </si>
  <si>
    <t>介　護
扶　助</t>
    <rPh sb="0" eb="1">
      <t>スケ</t>
    </rPh>
    <rPh sb="2" eb="3">
      <t>マモル</t>
    </rPh>
    <rPh sb="4" eb="5">
      <t>タス</t>
    </rPh>
    <rPh sb="6" eb="7">
      <t>スケ</t>
    </rPh>
    <phoneticPr fontId="4"/>
  </si>
  <si>
    <t>医　療
扶　助</t>
    <rPh sb="0" eb="1">
      <t>イ</t>
    </rPh>
    <rPh sb="2" eb="3">
      <t>リョウ</t>
    </rPh>
    <rPh sb="4" eb="5">
      <t>タス</t>
    </rPh>
    <rPh sb="6" eb="7">
      <t>スケ</t>
    </rPh>
    <phoneticPr fontId="4"/>
  </si>
  <si>
    <t>出　産
扶　助</t>
    <rPh sb="0" eb="1">
      <t>デ</t>
    </rPh>
    <rPh sb="2" eb="3">
      <t>サン</t>
    </rPh>
    <rPh sb="4" eb="5">
      <t>タス</t>
    </rPh>
    <rPh sb="6" eb="7">
      <t>スケ</t>
    </rPh>
    <phoneticPr fontId="4"/>
  </si>
  <si>
    <t>生　業
扶　助</t>
    <rPh sb="0" eb="1">
      <t>ショウ</t>
    </rPh>
    <rPh sb="2" eb="3">
      <t>ギョウ</t>
    </rPh>
    <rPh sb="4" eb="5">
      <t>タス</t>
    </rPh>
    <rPh sb="6" eb="7">
      <t>スケ</t>
    </rPh>
    <phoneticPr fontId="4"/>
  </si>
  <si>
    <t>葬　祭
扶　助</t>
    <rPh sb="0" eb="1">
      <t>ソウ</t>
    </rPh>
    <rPh sb="2" eb="3">
      <t>サイ</t>
    </rPh>
    <rPh sb="4" eb="5">
      <t>タス</t>
    </rPh>
    <rPh sb="6" eb="7">
      <t>スケ</t>
    </rPh>
    <phoneticPr fontId="4"/>
  </si>
  <si>
    <t>進学準備
給付金</t>
    <rPh sb="0" eb="2">
      <t>シンガク</t>
    </rPh>
    <rPh sb="2" eb="4">
      <t>ジュンビ</t>
    </rPh>
    <rPh sb="5" eb="8">
      <t>キュウフキン</t>
    </rPh>
    <phoneticPr fontId="4"/>
  </si>
  <si>
    <t>就労自立
給　　付</t>
    <rPh sb="0" eb="2">
      <t>シュウロウ</t>
    </rPh>
    <rPh sb="2" eb="4">
      <t>ジリツ</t>
    </rPh>
    <rPh sb="5" eb="6">
      <t>キュウ</t>
    </rPh>
    <rPh sb="8" eb="9">
      <t>ヅケ</t>
    </rPh>
    <phoneticPr fontId="4"/>
  </si>
  <si>
    <t>施　設
事務費</t>
    <rPh sb="0" eb="1">
      <t>ホドコ</t>
    </rPh>
    <rPh sb="2" eb="3">
      <t>セツ</t>
    </rPh>
    <rPh sb="4" eb="7">
      <t>ジムヒ</t>
    </rPh>
    <phoneticPr fontId="4"/>
  </si>
  <si>
    <t>－</t>
    <phoneticPr fontId="4"/>
  </si>
  <si>
    <t>令和元年度</t>
    <rPh sb="0" eb="1">
      <t>レイワ</t>
    </rPh>
    <rPh sb="1" eb="4">
      <t>ガンネンド</t>
    </rPh>
    <phoneticPr fontId="4"/>
  </si>
  <si>
    <t>（注）平成17年度以降は旧２町を含む。</t>
  </si>
  <si>
    <t>14-3　身体障害者手帳交付数</t>
    <rPh sb="5" eb="15">
      <t>シンタイショウガイシャテチョウコウフスウ</t>
    </rPh>
    <phoneticPr fontId="4"/>
  </si>
  <si>
    <t>(単位：人)</t>
    <rPh sb="1" eb="3">
      <t>タンイ</t>
    </rPh>
    <rPh sb="4" eb="5">
      <t>ニン</t>
    </rPh>
    <phoneticPr fontId="4"/>
  </si>
  <si>
    <t>年　　度</t>
    <rPh sb="0" eb="1">
      <t>トシ</t>
    </rPh>
    <rPh sb="3" eb="4">
      <t>タビ</t>
    </rPh>
    <phoneticPr fontId="4"/>
  </si>
  <si>
    <t>視覚障害</t>
    <rPh sb="0" eb="2">
      <t>シカク</t>
    </rPh>
    <rPh sb="2" eb="4">
      <t>ショウガイ</t>
    </rPh>
    <phoneticPr fontId="4"/>
  </si>
  <si>
    <t>聴覚・平衡機能障害</t>
    <rPh sb="0" eb="2">
      <t>チョウカク</t>
    </rPh>
    <rPh sb="3" eb="7">
      <t>ヘイコウキノウ</t>
    </rPh>
    <rPh sb="7" eb="9">
      <t>ショウガイ</t>
    </rPh>
    <phoneticPr fontId="4"/>
  </si>
  <si>
    <t>言語音声
機能障害</t>
    <rPh sb="0" eb="2">
      <t>ゲンゴ</t>
    </rPh>
    <rPh sb="2" eb="4">
      <t>オンセイ</t>
    </rPh>
    <rPh sb="5" eb="7">
      <t>キノウ</t>
    </rPh>
    <rPh sb="7" eb="9">
      <t>ショウガイ</t>
    </rPh>
    <phoneticPr fontId="4"/>
  </si>
  <si>
    <t>肢体不自由
障　　　害</t>
    <rPh sb="0" eb="2">
      <t>シタイ</t>
    </rPh>
    <rPh sb="2" eb="5">
      <t>フジユウ</t>
    </rPh>
    <rPh sb="6" eb="7">
      <t>サワ</t>
    </rPh>
    <rPh sb="10" eb="11">
      <t>ガイ</t>
    </rPh>
    <phoneticPr fontId="4"/>
  </si>
  <si>
    <t>内部障害</t>
    <rPh sb="0" eb="2">
      <t>ナイブ</t>
    </rPh>
    <rPh sb="2" eb="4">
      <t>ショウガイ</t>
    </rPh>
    <phoneticPr fontId="4"/>
  </si>
  <si>
    <t>資料：障がい福祉課</t>
    <rPh sb="0" eb="2">
      <t>シリョウ</t>
    </rPh>
    <rPh sb="3" eb="4">
      <t>ショウ</t>
    </rPh>
    <rPh sb="6" eb="9">
      <t>フクシカ</t>
    </rPh>
    <phoneticPr fontId="4"/>
  </si>
  <si>
    <t>14-4　国民年金の加入状況</t>
    <rPh sb="5" eb="9">
      <t>コクミンネンキン</t>
    </rPh>
    <rPh sb="10" eb="12">
      <t>カニュウ</t>
    </rPh>
    <rPh sb="12" eb="14">
      <t>ジョウキョウ</t>
    </rPh>
    <phoneticPr fontId="4"/>
  </si>
  <si>
    <t>強制加入者</t>
    <rPh sb="0" eb="2">
      <t>キョウセイ</t>
    </rPh>
    <rPh sb="2" eb="5">
      <t>カニュウシャ</t>
    </rPh>
    <phoneticPr fontId="4"/>
  </si>
  <si>
    <t>任　意
加入者</t>
    <rPh sb="0" eb="1">
      <t>ニン</t>
    </rPh>
    <rPh sb="2" eb="3">
      <t>イ</t>
    </rPh>
    <rPh sb="4" eb="7">
      <t>カニュウシャ</t>
    </rPh>
    <phoneticPr fontId="4"/>
  </si>
  <si>
    <t>被保険者
総　　数</t>
    <rPh sb="0" eb="4">
      <t>ヒホケンシャ</t>
    </rPh>
    <rPh sb="5" eb="6">
      <t>フサ</t>
    </rPh>
    <rPh sb="8" eb="9">
      <t>カズ</t>
    </rPh>
    <phoneticPr fontId="4"/>
  </si>
  <si>
    <t>附加年金加入者</t>
    <rPh sb="0" eb="2">
      <t>フカ</t>
    </rPh>
    <rPh sb="2" eb="4">
      <t>ネンキン</t>
    </rPh>
    <rPh sb="4" eb="7">
      <t>カニュウシャ</t>
    </rPh>
    <phoneticPr fontId="4"/>
  </si>
  <si>
    <t>免除者</t>
    <rPh sb="0" eb="3">
      <t>メンジョシャ</t>
    </rPh>
    <phoneticPr fontId="4"/>
  </si>
  <si>
    <t>第1号
被保険者</t>
    <rPh sb="0" eb="1">
      <t>ダイ</t>
    </rPh>
    <rPh sb="2" eb="3">
      <t>ゴウ</t>
    </rPh>
    <rPh sb="4" eb="8">
      <t>ヒホケンシャ</t>
    </rPh>
    <phoneticPr fontId="4"/>
  </si>
  <si>
    <t>第3号
被保険者</t>
    <rPh sb="0" eb="1">
      <t>ダイ</t>
    </rPh>
    <rPh sb="2" eb="3">
      <t>ゴウ</t>
    </rPh>
    <rPh sb="4" eb="8">
      <t>ヒホケンシャ</t>
    </rPh>
    <phoneticPr fontId="4"/>
  </si>
  <si>
    <t>強制</t>
    <rPh sb="0" eb="2">
      <t>キョウセイ</t>
    </rPh>
    <phoneticPr fontId="4"/>
  </si>
  <si>
    <t>任意</t>
    <rPh sb="0" eb="2">
      <t>ニンイ</t>
    </rPh>
    <phoneticPr fontId="4"/>
  </si>
  <si>
    <t>法定</t>
    <rPh sb="0" eb="2">
      <t>ホウテイ</t>
    </rPh>
    <phoneticPr fontId="4"/>
  </si>
  <si>
    <t>申請</t>
    <rPh sb="0" eb="2">
      <t>シンセイ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</si>
  <si>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</si>
  <si>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2</t>
  </si>
  <si>
    <t>3</t>
  </si>
  <si>
    <t>4</t>
  </si>
  <si>
    <t>資料：国保医療課</t>
    <rPh sb="0" eb="2">
      <t>シリョウ</t>
    </rPh>
    <rPh sb="3" eb="5">
      <t>コクホ</t>
    </rPh>
    <rPh sb="5" eb="7">
      <t>イリョウ</t>
    </rPh>
    <rPh sb="7" eb="8">
      <t>カ</t>
    </rPh>
    <phoneticPr fontId="4"/>
  </si>
  <si>
    <t>（注）平成17年度から、免除者（申請）の中に「若年者納付猶予制度」が創設され、</t>
    <phoneticPr fontId="4"/>
  </si>
  <si>
    <t>　　　また承認期間の遡及も行われた。また、免除者には、学生特例納付猶予を含む。</t>
    <rPh sb="13" eb="14">
      <t>オコナ</t>
    </rPh>
    <phoneticPr fontId="4"/>
  </si>
  <si>
    <t>　　　平成17年度以降は旧２町を含む。</t>
    <phoneticPr fontId="4"/>
  </si>
  <si>
    <t>14-5　国民年金の受給状況</t>
    <rPh sb="5" eb="7">
      <t>コクミン</t>
    </rPh>
    <rPh sb="7" eb="9">
      <t>ネンキン</t>
    </rPh>
    <rPh sb="10" eb="14">
      <t>キョシュツセイネンキンジュキュウジョウキョウ</t>
    </rPh>
    <phoneticPr fontId="4"/>
  </si>
  <si>
    <t>(単位：人、千円)</t>
    <rPh sb="1" eb="3">
      <t>タンイ</t>
    </rPh>
    <rPh sb="4" eb="5">
      <t>ニン</t>
    </rPh>
    <rPh sb="6" eb="8">
      <t>センエン</t>
    </rPh>
    <phoneticPr fontId="4"/>
  </si>
  <si>
    <t>年　度</t>
    <rPh sb="0" eb="1">
      <t>トシ</t>
    </rPh>
    <rPh sb="2" eb="3">
      <t>タビ</t>
    </rPh>
    <phoneticPr fontId="4"/>
  </si>
  <si>
    <t>老齢基礎</t>
    <rPh sb="0" eb="2">
      <t>ロウレイ</t>
    </rPh>
    <rPh sb="2" eb="4">
      <t>キソネンキン</t>
    </rPh>
    <phoneticPr fontId="4"/>
  </si>
  <si>
    <t>老齢・通算老齢等（旧法）</t>
    <rPh sb="0" eb="2">
      <t>ロウレイ</t>
    </rPh>
    <rPh sb="3" eb="5">
      <t>ツウサン</t>
    </rPh>
    <rPh sb="5" eb="7">
      <t>ロウレイ</t>
    </rPh>
    <rPh sb="7" eb="8">
      <t>トウ</t>
    </rPh>
    <rPh sb="9" eb="11">
      <t>キュウホウ</t>
    </rPh>
    <phoneticPr fontId="4"/>
  </si>
  <si>
    <t>障害基礎（二十歳前）</t>
    <rPh sb="0" eb="2">
      <t>ショウガイ</t>
    </rPh>
    <rPh sb="2" eb="4">
      <t>キソ</t>
    </rPh>
    <rPh sb="5" eb="8">
      <t>ハタチ</t>
    </rPh>
    <rPh sb="8" eb="9">
      <t>マエ</t>
    </rPh>
    <phoneticPr fontId="4"/>
  </si>
  <si>
    <t>障害基礎（二十歳以後）</t>
    <rPh sb="0" eb="2">
      <t>ショウガイ</t>
    </rPh>
    <rPh sb="2" eb="4">
      <t>キソ</t>
    </rPh>
    <rPh sb="5" eb="8">
      <t>ハタチ</t>
    </rPh>
    <rPh sb="8" eb="10">
      <t>イゴ</t>
    </rPh>
    <phoneticPr fontId="4"/>
  </si>
  <si>
    <t>寡　　婦</t>
    <rPh sb="0" eb="1">
      <t>ヤモメ</t>
    </rPh>
    <rPh sb="3" eb="4">
      <t>フ</t>
    </rPh>
    <phoneticPr fontId="4"/>
  </si>
  <si>
    <t>遺族基礎</t>
    <rPh sb="0" eb="2">
      <t>イゾク</t>
    </rPh>
    <rPh sb="2" eb="4">
      <t>キソ</t>
    </rPh>
    <phoneticPr fontId="4"/>
  </si>
  <si>
    <t>総　　計</t>
    <rPh sb="0" eb="1">
      <t>ソウ</t>
    </rPh>
    <rPh sb="3" eb="4">
      <t>ケイ</t>
    </rPh>
    <phoneticPr fontId="4"/>
  </si>
  <si>
    <t>受給権
者　数</t>
    <rPh sb="0" eb="2">
      <t>ジュキュウ</t>
    </rPh>
    <rPh sb="2" eb="3">
      <t>ケン</t>
    </rPh>
    <rPh sb="4" eb="5">
      <t>シャ</t>
    </rPh>
    <rPh sb="6" eb="7">
      <t>スウ</t>
    </rPh>
    <phoneticPr fontId="4"/>
  </si>
  <si>
    <t>給付額</t>
    <rPh sb="0" eb="2">
      <t>キュウフ</t>
    </rPh>
    <rPh sb="2" eb="3">
      <t>ガク</t>
    </rPh>
    <phoneticPr fontId="4"/>
  </si>
  <si>
    <t>平成18年度</t>
    <rPh sb="0" eb="2">
      <t>ヘイセイ</t>
    </rPh>
    <rPh sb="4" eb="6">
      <t>ネンド</t>
    </rPh>
    <phoneticPr fontId="4"/>
  </si>
  <si>
    <t>-</t>
    <phoneticPr fontId="4"/>
  </si>
  <si>
    <t>-</t>
  </si>
  <si>
    <t>令和元年度</t>
    <rPh sb="0" eb="1">
      <t>レイワ</t>
    </rPh>
    <rPh sb="1" eb="3">
      <t>ガンネン</t>
    </rPh>
    <rPh sb="3" eb="4">
      <t>ド</t>
    </rPh>
    <phoneticPr fontId="4"/>
  </si>
  <si>
    <t>14-6　国民健康保険の加入状況</t>
    <rPh sb="5" eb="11">
      <t>コクミンケンコウホケン</t>
    </rPh>
    <rPh sb="12" eb="14">
      <t>カニュウ</t>
    </rPh>
    <rPh sb="14" eb="16">
      <t>ジョウキョウ</t>
    </rPh>
    <phoneticPr fontId="4"/>
  </si>
  <si>
    <t>各年度末現在</t>
    <rPh sb="0" eb="1">
      <t>カク</t>
    </rPh>
    <rPh sb="1" eb="4">
      <t>ネンドマツ</t>
    </rPh>
    <rPh sb="4" eb="6">
      <t>ゲンザイ</t>
    </rPh>
    <phoneticPr fontId="4"/>
  </si>
  <si>
    <t>加入世帯数</t>
    <rPh sb="0" eb="2">
      <t>カニュウ</t>
    </rPh>
    <rPh sb="2" eb="4">
      <t>セタイ</t>
    </rPh>
    <rPh sb="4" eb="5">
      <t>スウ</t>
    </rPh>
    <phoneticPr fontId="4"/>
  </si>
  <si>
    <t>被保険者数</t>
    <rPh sb="0" eb="4">
      <t>ヒホケンシャ</t>
    </rPh>
    <rPh sb="4" eb="5">
      <t>スウ</t>
    </rPh>
    <phoneticPr fontId="4"/>
  </si>
  <si>
    <t>一般被保険者数</t>
    <rPh sb="0" eb="2">
      <t>イッパン</t>
    </rPh>
    <rPh sb="2" eb="3">
      <t>ヒ</t>
    </rPh>
    <rPh sb="3" eb="6">
      <t>ホケンシャ</t>
    </rPh>
    <rPh sb="6" eb="7">
      <t>スウ</t>
    </rPh>
    <phoneticPr fontId="4"/>
  </si>
  <si>
    <t>退職被保険者数</t>
    <rPh sb="0" eb="2">
      <t>タイショク</t>
    </rPh>
    <rPh sb="2" eb="6">
      <t>ヒホケンシャ</t>
    </rPh>
    <rPh sb="6" eb="7">
      <t>スウ</t>
    </rPh>
    <phoneticPr fontId="4"/>
  </si>
  <si>
    <t>14-7　国民健康保険の療養諸費支給状況（一般・退職）</t>
    <rPh sb="5" eb="11">
      <t>コクミンケンコウホケン</t>
    </rPh>
    <rPh sb="12" eb="20">
      <t>リョウヨウショヒシキュウジョウキョウ</t>
    </rPh>
    <rPh sb="21" eb="23">
      <t>イッパン</t>
    </rPh>
    <rPh sb="24" eb="26">
      <t>タイショク</t>
    </rPh>
    <phoneticPr fontId="4"/>
  </si>
  <si>
    <t>件　　数</t>
    <rPh sb="0" eb="1">
      <t>ケン</t>
    </rPh>
    <rPh sb="3" eb="4">
      <t>カズ</t>
    </rPh>
    <phoneticPr fontId="4"/>
  </si>
  <si>
    <t>費用額</t>
    <rPh sb="0" eb="2">
      <t>ヒヨウ</t>
    </rPh>
    <rPh sb="2" eb="3">
      <t>ガク</t>
    </rPh>
    <phoneticPr fontId="4"/>
  </si>
  <si>
    <t>１件当たり
費用額</t>
    <rPh sb="0" eb="2">
      <t>１ケン</t>
    </rPh>
    <rPh sb="2" eb="3">
      <t>アタ</t>
    </rPh>
    <rPh sb="6" eb="9">
      <t>ヒヨウガク</t>
    </rPh>
    <phoneticPr fontId="4"/>
  </si>
  <si>
    <t>保険者負担額</t>
    <rPh sb="0" eb="3">
      <t>ホケンシャ</t>
    </rPh>
    <rPh sb="3" eb="6">
      <t>フタンガク</t>
    </rPh>
    <phoneticPr fontId="4"/>
  </si>
  <si>
    <t>１件当たり
保険者負担額</t>
    <rPh sb="6" eb="9">
      <t>ホケンシャ</t>
    </rPh>
    <rPh sb="9" eb="12">
      <t>フタンガク</t>
    </rPh>
    <phoneticPr fontId="4"/>
  </si>
  <si>
    <t>(件)</t>
    <rPh sb="1" eb="2">
      <t>ケン</t>
    </rPh>
    <phoneticPr fontId="4"/>
  </si>
  <si>
    <t>(千円)</t>
    <rPh sb="1" eb="3">
      <t>センエン</t>
    </rPh>
    <phoneticPr fontId="4"/>
  </si>
  <si>
    <t>(円)</t>
    <rPh sb="1" eb="2">
      <t>エン</t>
    </rPh>
    <phoneticPr fontId="4"/>
  </si>
  <si>
    <t>令和元年度</t>
    <rPh sb="0" eb="1">
      <t>レイワ</t>
    </rPh>
    <rPh sb="2" eb="3">
      <t>ガン</t>
    </rPh>
    <rPh sb="4" eb="5">
      <t>ド</t>
    </rPh>
    <phoneticPr fontId="4"/>
  </si>
  <si>
    <t>14-8　国民健康保険の高額療養費支給状況（一般・退職）</t>
    <rPh sb="5" eb="11">
      <t>コクミンケンコウホケン</t>
    </rPh>
    <rPh sb="12" eb="14">
      <t>コウガク</t>
    </rPh>
    <rPh sb="14" eb="17">
      <t>リョウヨウヒ</t>
    </rPh>
    <rPh sb="17" eb="19">
      <t>シキュウ</t>
    </rPh>
    <rPh sb="19" eb="21">
      <t>ジョウキョウ</t>
    </rPh>
    <rPh sb="22" eb="24">
      <t>イッパン</t>
    </rPh>
    <rPh sb="25" eb="27">
      <t>タイショク</t>
    </rPh>
    <phoneticPr fontId="4"/>
  </si>
  <si>
    <t>高額療養費支給額</t>
    <rPh sb="0" eb="2">
      <t>コウガク</t>
    </rPh>
    <rPh sb="2" eb="5">
      <t>リョウヨウヒ</t>
    </rPh>
    <rPh sb="5" eb="8">
      <t>シキュウガク</t>
    </rPh>
    <phoneticPr fontId="4"/>
  </si>
  <si>
    <t>１件当たり支給額</t>
    <rPh sb="0" eb="2">
      <t>１ケン</t>
    </rPh>
    <rPh sb="2" eb="3">
      <t>アタ</t>
    </rPh>
    <rPh sb="5" eb="8">
      <t>シキュウガク</t>
    </rPh>
    <phoneticPr fontId="4"/>
  </si>
  <si>
    <t>資料：国保医療課</t>
    <rPh sb="0" eb="2">
      <t>シリョウ</t>
    </rPh>
    <rPh sb="3" eb="8">
      <t>コクホイリョウカ</t>
    </rPh>
    <phoneticPr fontId="4"/>
  </si>
  <si>
    <t>14-9　福祉医療費助成状況</t>
    <rPh sb="5" eb="7">
      <t>フクシ</t>
    </rPh>
    <rPh sb="7" eb="9">
      <t>イリョウ</t>
    </rPh>
    <rPh sb="9" eb="10">
      <t>ヒ</t>
    </rPh>
    <rPh sb="10" eb="12">
      <t>ジョセイ</t>
    </rPh>
    <rPh sb="12" eb="14">
      <t>ジョウキョウ</t>
    </rPh>
    <phoneticPr fontId="4"/>
  </si>
  <si>
    <t>(単位：件、千円)</t>
    <rPh sb="1" eb="3">
      <t>タンイ</t>
    </rPh>
    <rPh sb="4" eb="5">
      <t>ケン</t>
    </rPh>
    <rPh sb="6" eb="8">
      <t>センエン</t>
    </rPh>
    <phoneticPr fontId="4"/>
  </si>
  <si>
    <t>心身障害者医療費</t>
    <rPh sb="0" eb="2">
      <t>シンシン</t>
    </rPh>
    <rPh sb="2" eb="4">
      <t>ショウガイ</t>
    </rPh>
    <rPh sb="4" eb="5">
      <t>シャ</t>
    </rPh>
    <rPh sb="5" eb="8">
      <t>イリョウヒ</t>
    </rPh>
    <phoneticPr fontId="4"/>
  </si>
  <si>
    <t>重度心身障害老人特別助成</t>
    <rPh sb="0" eb="2">
      <t>ジュウド</t>
    </rPh>
    <rPh sb="2" eb="4">
      <t>シンシン</t>
    </rPh>
    <rPh sb="4" eb="6">
      <t>ショウガイ</t>
    </rPh>
    <rPh sb="6" eb="8">
      <t>ロウジン</t>
    </rPh>
    <rPh sb="8" eb="10">
      <t>トクベツ</t>
    </rPh>
    <rPh sb="10" eb="12">
      <t>ジョセイ</t>
    </rPh>
    <phoneticPr fontId="4"/>
  </si>
  <si>
    <t>老人医療費</t>
    <rPh sb="0" eb="2">
      <t>ロウジン</t>
    </rPh>
    <rPh sb="2" eb="4">
      <t>イリョウ</t>
    </rPh>
    <rPh sb="4" eb="5">
      <t>ヒ</t>
    </rPh>
    <phoneticPr fontId="4"/>
  </si>
  <si>
    <t>母子家庭医療費</t>
    <rPh sb="0" eb="2">
      <t>ボシ</t>
    </rPh>
    <rPh sb="2" eb="4">
      <t>カテイ</t>
    </rPh>
    <rPh sb="4" eb="7">
      <t>イリョウヒ</t>
    </rPh>
    <phoneticPr fontId="4"/>
  </si>
  <si>
    <t>子ども医療費</t>
    <rPh sb="0" eb="1">
      <t>コ</t>
    </rPh>
    <rPh sb="3" eb="6">
      <t>イリョウヒ</t>
    </rPh>
    <phoneticPr fontId="4"/>
  </si>
  <si>
    <t>給付件数</t>
    <rPh sb="0" eb="2">
      <t>キュウフ</t>
    </rPh>
    <rPh sb="2" eb="4">
      <t>ケンスウ</t>
    </rPh>
    <phoneticPr fontId="4"/>
  </si>
  <si>
    <t>給付額</t>
    <rPh sb="0" eb="3">
      <t>キュウフガク</t>
    </rPh>
    <phoneticPr fontId="4"/>
  </si>
  <si>
    <t>（注）平成17年度以降は旧２町を含む。</t>
    <rPh sb="1" eb="2">
      <t>チュウ</t>
    </rPh>
    <rPh sb="3" eb="5">
      <t>ヘイセイ</t>
    </rPh>
    <rPh sb="7" eb="11">
      <t>ネンドイコウ</t>
    </rPh>
    <rPh sb="12" eb="13">
      <t>キュウ</t>
    </rPh>
    <rPh sb="14" eb="15">
      <t>チョウ</t>
    </rPh>
    <rPh sb="16" eb="17">
      <t>フク</t>
    </rPh>
    <phoneticPr fontId="4"/>
  </si>
  <si>
    <t>（注）心身障害者医療費・重度心身障害老人特別助成は、平成18年10月精神障害者を助成対象とした。</t>
    <phoneticPr fontId="4"/>
  </si>
  <si>
    <t>（注）平成20年4月、重度心身障害老人特別助成を心身障害者医療費に統合した。</t>
    <rPh sb="1" eb="2">
      <t>チュウ</t>
    </rPh>
    <rPh sb="3" eb="5">
      <t>ヘイセイ</t>
    </rPh>
    <rPh sb="7" eb="8">
      <t>ネン</t>
    </rPh>
    <rPh sb="9" eb="10">
      <t>ガツ</t>
    </rPh>
    <rPh sb="11" eb="13">
      <t>ジュウド</t>
    </rPh>
    <rPh sb="13" eb="15">
      <t>シンシン</t>
    </rPh>
    <rPh sb="15" eb="17">
      <t>ショウガイ</t>
    </rPh>
    <rPh sb="17" eb="19">
      <t>ロウジン</t>
    </rPh>
    <rPh sb="19" eb="21">
      <t>トクベツ</t>
    </rPh>
    <rPh sb="21" eb="23">
      <t>ジョセイ</t>
    </rPh>
    <rPh sb="24" eb="26">
      <t>シンシン</t>
    </rPh>
    <rPh sb="26" eb="29">
      <t>ショウガイシャ</t>
    </rPh>
    <rPh sb="29" eb="32">
      <t>イリョウヒ</t>
    </rPh>
    <rPh sb="33" eb="35">
      <t>トウゴウ</t>
    </rPh>
    <phoneticPr fontId="4"/>
  </si>
  <si>
    <t>（注）老人医療費は、平成30年4月助成対象年齢を70歳から74歳とした。
　　　</t>
    <rPh sb="1" eb="2">
      <t>チュウ</t>
    </rPh>
    <rPh sb="3" eb="5">
      <t>ロウジン</t>
    </rPh>
    <rPh sb="5" eb="8">
      <t>イリョウヒ</t>
    </rPh>
    <rPh sb="10" eb="12">
      <t>ヘイセイ</t>
    </rPh>
    <rPh sb="14" eb="15">
      <t>ネン</t>
    </rPh>
    <rPh sb="16" eb="17">
      <t>ガツ</t>
    </rPh>
    <rPh sb="17" eb="19">
      <t>ジョセイ</t>
    </rPh>
    <rPh sb="19" eb="21">
      <t>タイショウ</t>
    </rPh>
    <rPh sb="21" eb="23">
      <t>ネンレイ</t>
    </rPh>
    <rPh sb="26" eb="27">
      <t>サイ</t>
    </rPh>
    <rPh sb="31" eb="32">
      <t>サイ</t>
    </rPh>
    <phoneticPr fontId="4"/>
  </si>
  <si>
    <t>（注）母子家庭等医療費は、平成18年10月父子家庭も助成対象とした。</t>
    <rPh sb="1" eb="2">
      <t>チュウ</t>
    </rPh>
    <rPh sb="3" eb="5">
      <t>ボシ</t>
    </rPh>
    <rPh sb="5" eb="7">
      <t>カテイ</t>
    </rPh>
    <rPh sb="7" eb="8">
      <t>トウ</t>
    </rPh>
    <rPh sb="8" eb="10">
      <t>イリョウ</t>
    </rPh>
    <rPh sb="10" eb="11">
      <t>ヒ</t>
    </rPh>
    <rPh sb="13" eb="15">
      <t>ヘイセイ</t>
    </rPh>
    <rPh sb="17" eb="18">
      <t>ネン</t>
    </rPh>
    <rPh sb="20" eb="21">
      <t>ツキ</t>
    </rPh>
    <rPh sb="21" eb="23">
      <t>フシ</t>
    </rPh>
    <rPh sb="23" eb="25">
      <t>カテイ</t>
    </rPh>
    <rPh sb="26" eb="28">
      <t>ジョセイ</t>
    </rPh>
    <rPh sb="28" eb="30">
      <t>タイショウ</t>
    </rPh>
    <phoneticPr fontId="4"/>
  </si>
  <si>
    <t>（注）子ども医療費は、平成17年4月助成対象年齢を、小学校2年生修了まで引き上げ。</t>
    <rPh sb="1" eb="2">
      <t>チュウ</t>
    </rPh>
    <rPh sb="3" eb="4">
      <t>コ</t>
    </rPh>
    <rPh sb="6" eb="8">
      <t>イリョウ</t>
    </rPh>
    <rPh sb="30" eb="32">
      <t>ネンセイ</t>
    </rPh>
    <rPh sb="32" eb="34">
      <t>シュウリョウ</t>
    </rPh>
    <phoneticPr fontId="4"/>
  </si>
  <si>
    <t>（注）子ども医療費は、平成19年4月助成対象年齢を、外来：小学校6年生修了まで、入院：中学校3年生修了まで引き上げ。</t>
    <rPh sb="1" eb="2">
      <t>チュウ</t>
    </rPh>
    <rPh sb="3" eb="4">
      <t>コ</t>
    </rPh>
    <rPh sb="6" eb="8">
      <t>イリョウ</t>
    </rPh>
    <rPh sb="26" eb="28">
      <t>ガイライ</t>
    </rPh>
    <rPh sb="33" eb="35">
      <t>ネンセイ</t>
    </rPh>
    <rPh sb="35" eb="37">
      <t>シュウリョウ</t>
    </rPh>
    <rPh sb="40" eb="42">
      <t>ニュウイン</t>
    </rPh>
    <rPh sb="43" eb="46">
      <t>チュウガッコウ</t>
    </rPh>
    <rPh sb="47" eb="49">
      <t>ネンセイ</t>
    </rPh>
    <rPh sb="49" eb="51">
      <t>シュウリョウ</t>
    </rPh>
    <phoneticPr fontId="4"/>
  </si>
  <si>
    <t>（注）子ども医療費は、平成22年4月助成対象年齢を、外来：中学校3年生修了まで引き上げ。</t>
    <rPh sb="1" eb="2">
      <t>チュウ</t>
    </rPh>
    <rPh sb="3" eb="4">
      <t>コ</t>
    </rPh>
    <rPh sb="6" eb="8">
      <t>イリョウ</t>
    </rPh>
    <rPh sb="26" eb="28">
      <t>ガイライ</t>
    </rPh>
    <rPh sb="29" eb="32">
      <t>チュウガッコウ</t>
    </rPh>
    <rPh sb="33" eb="35">
      <t>ネンセイ</t>
    </rPh>
    <rPh sb="35" eb="37">
      <t>シュウリョウ</t>
    </rPh>
    <phoneticPr fontId="4"/>
  </si>
  <si>
    <t>（注）子ども医療費は、平成24年4月助成対象年齢を、18歳に到達して初めて迎える3月31日まで引き上げ。</t>
    <rPh sb="1" eb="2">
      <t>チュウ</t>
    </rPh>
    <rPh sb="3" eb="4">
      <t>コ</t>
    </rPh>
    <rPh sb="6" eb="8">
      <t>イリョウ</t>
    </rPh>
    <rPh sb="28" eb="29">
      <t>サイ</t>
    </rPh>
    <rPh sb="30" eb="32">
      <t>トウタツ</t>
    </rPh>
    <rPh sb="34" eb="35">
      <t>ハジ</t>
    </rPh>
    <rPh sb="37" eb="38">
      <t>ムカ</t>
    </rPh>
    <rPh sb="41" eb="42">
      <t>ガツ</t>
    </rPh>
    <rPh sb="44" eb="45">
      <t>ヒ</t>
    </rPh>
    <phoneticPr fontId="4"/>
  </si>
  <si>
    <t>（注）老人医療費は、令和2年4月助成対象年齢を71歳から74歳とした。</t>
    <rPh sb="1" eb="2">
      <t>チュウ</t>
    </rPh>
    <rPh sb="3" eb="5">
      <t>ロウジン</t>
    </rPh>
    <rPh sb="5" eb="8">
      <t>イリョウヒ</t>
    </rPh>
    <rPh sb="10" eb="12">
      <t>レイワ</t>
    </rPh>
    <rPh sb="13" eb="14">
      <t>ネン</t>
    </rPh>
    <rPh sb="15" eb="16">
      <t>ガツ</t>
    </rPh>
    <rPh sb="16" eb="18">
      <t>ジョセイ</t>
    </rPh>
    <rPh sb="18" eb="20">
      <t>タイショウ</t>
    </rPh>
    <rPh sb="20" eb="22">
      <t>ネンレイ</t>
    </rPh>
    <rPh sb="25" eb="26">
      <t>サイ</t>
    </rPh>
    <rPh sb="30" eb="31">
      <t>サイ</t>
    </rPh>
    <phoneticPr fontId="4"/>
  </si>
  <si>
    <t>14-10　介護保険の所得段階別被保険者数</t>
    <rPh sb="6" eb="8">
      <t>カイゴ</t>
    </rPh>
    <rPh sb="8" eb="10">
      <t>ホケン</t>
    </rPh>
    <rPh sb="11" eb="13">
      <t>ショトク</t>
    </rPh>
    <rPh sb="13" eb="15">
      <t>ダンカイ</t>
    </rPh>
    <rPh sb="15" eb="16">
      <t>ベツ</t>
    </rPh>
    <rPh sb="16" eb="20">
      <t>ヒホケンシャ</t>
    </rPh>
    <rPh sb="20" eb="21">
      <t>スウ</t>
    </rPh>
    <phoneticPr fontId="4"/>
  </si>
  <si>
    <t>各年度末現在 （単位:人）</t>
    <rPh sb="0" eb="2">
      <t>カクネン</t>
    </rPh>
    <rPh sb="2" eb="3">
      <t>ド</t>
    </rPh>
    <rPh sb="3" eb="4">
      <t>スエ</t>
    </rPh>
    <rPh sb="4" eb="6">
      <t>ゲンザイ</t>
    </rPh>
    <rPh sb="8" eb="10">
      <t>タンイ</t>
    </rPh>
    <rPh sb="11" eb="12">
      <t>ニン</t>
    </rPh>
    <phoneticPr fontId="4"/>
  </si>
  <si>
    <t>第3期</t>
    <rPh sb="0" eb="1">
      <t>ダイ</t>
    </rPh>
    <rPh sb="2" eb="3">
      <t>キ</t>
    </rPh>
    <phoneticPr fontId="4"/>
  </si>
  <si>
    <t>第１段階</t>
    <rPh sb="0" eb="1">
      <t>ダイ</t>
    </rPh>
    <rPh sb="2" eb="4">
      <t>ダンカイ</t>
    </rPh>
    <phoneticPr fontId="4"/>
  </si>
  <si>
    <t>第２段階</t>
    <rPh sb="0" eb="1">
      <t>ダイ</t>
    </rPh>
    <rPh sb="2" eb="4">
      <t>ダンカイ</t>
    </rPh>
    <phoneticPr fontId="4"/>
  </si>
  <si>
    <t>第３段階</t>
    <rPh sb="0" eb="1">
      <t>ダイ</t>
    </rPh>
    <rPh sb="2" eb="4">
      <t>ダンカイ</t>
    </rPh>
    <phoneticPr fontId="4"/>
  </si>
  <si>
    <t>第４段階</t>
    <rPh sb="0" eb="1">
      <t>ダイ</t>
    </rPh>
    <rPh sb="2" eb="4">
      <t>ダンカイ</t>
    </rPh>
    <phoneticPr fontId="4"/>
  </si>
  <si>
    <t>第５段階</t>
    <rPh sb="0" eb="1">
      <t>ダイ</t>
    </rPh>
    <rPh sb="2" eb="4">
      <t>ダンカイ</t>
    </rPh>
    <phoneticPr fontId="4"/>
  </si>
  <si>
    <t>第６段階</t>
    <rPh sb="0" eb="1">
      <t>ダイ</t>
    </rPh>
    <rPh sb="2" eb="4">
      <t>ダンカイ</t>
    </rPh>
    <phoneticPr fontId="4"/>
  </si>
  <si>
    <t>第７段階</t>
    <rPh sb="0" eb="1">
      <t>ダイ</t>
    </rPh>
    <rPh sb="2" eb="4">
      <t>ダンカイ</t>
    </rPh>
    <phoneticPr fontId="4"/>
  </si>
  <si>
    <t>第８段階</t>
    <rPh sb="0" eb="1">
      <t>ダイ</t>
    </rPh>
    <rPh sb="2" eb="4">
      <t>ダンカイ</t>
    </rPh>
    <phoneticPr fontId="4"/>
  </si>
  <si>
    <t>第９段階</t>
    <rPh sb="0" eb="1">
      <t>ダイ</t>
    </rPh>
    <rPh sb="2" eb="4">
      <t>ダンカイ</t>
    </rPh>
    <phoneticPr fontId="4"/>
  </si>
  <si>
    <t>計</t>
    <rPh sb="0" eb="1">
      <t>ケイ</t>
    </rPh>
    <phoneticPr fontId="4"/>
  </si>
  <si>
    <t>18</t>
    <phoneticPr fontId="4"/>
  </si>
  <si>
    <t>19</t>
  </si>
  <si>
    <t>20</t>
  </si>
  <si>
    <t>第4期</t>
    <rPh sb="0" eb="1">
      <t>ダイ</t>
    </rPh>
    <rPh sb="2" eb="3">
      <t>キ</t>
    </rPh>
    <phoneticPr fontId="4"/>
  </si>
  <si>
    <t>21</t>
  </si>
  <si>
    <t>22</t>
  </si>
  <si>
    <t>23</t>
  </si>
  <si>
    <t>第5期</t>
    <rPh sb="0" eb="1">
      <t>ダイ</t>
    </rPh>
    <rPh sb="2" eb="3">
      <t>キ</t>
    </rPh>
    <phoneticPr fontId="4"/>
  </si>
  <si>
    <t>第10段階</t>
    <rPh sb="0" eb="1">
      <t>ダイ</t>
    </rPh>
    <rPh sb="3" eb="5">
      <t>ダンカイ</t>
    </rPh>
    <phoneticPr fontId="4"/>
  </si>
  <si>
    <t>第11段階</t>
    <rPh sb="0" eb="1">
      <t>ダイ</t>
    </rPh>
    <rPh sb="3" eb="5">
      <t>ダンカイ</t>
    </rPh>
    <phoneticPr fontId="4"/>
  </si>
  <si>
    <t>24</t>
  </si>
  <si>
    <t>25</t>
  </si>
  <si>
    <t>26</t>
  </si>
  <si>
    <t>第6期</t>
    <rPh sb="0" eb="1">
      <t>ダイ</t>
    </rPh>
    <rPh sb="2" eb="3">
      <t>キ</t>
    </rPh>
    <phoneticPr fontId="4"/>
  </si>
  <si>
    <t>27</t>
  </si>
  <si>
    <t>28</t>
  </si>
  <si>
    <t>29</t>
  </si>
  <si>
    <t>第7期</t>
    <rPh sb="0" eb="1">
      <t>ダイ</t>
    </rPh>
    <rPh sb="2" eb="3">
      <t>キ</t>
    </rPh>
    <phoneticPr fontId="4"/>
  </si>
  <si>
    <t>第12段階</t>
    <rPh sb="0" eb="1">
      <t>ダイ</t>
    </rPh>
    <rPh sb="3" eb="5">
      <t>ダンカイ</t>
    </rPh>
    <phoneticPr fontId="4"/>
  </si>
  <si>
    <t>30</t>
  </si>
  <si>
    <t>令和元</t>
    <rPh sb="0" eb="2">
      <t>レイワ</t>
    </rPh>
    <rPh sb="2" eb="3">
      <t>ガン</t>
    </rPh>
    <phoneticPr fontId="4"/>
  </si>
  <si>
    <t>第8期</t>
    <rPh sb="0" eb="1">
      <t>ダイ</t>
    </rPh>
    <rPh sb="2" eb="3">
      <t>キ</t>
    </rPh>
    <phoneticPr fontId="4"/>
  </si>
  <si>
    <t>3</t>
    <phoneticPr fontId="4"/>
  </si>
  <si>
    <t>（注）介護保険事業の計画期間毎に見出しを入れています。</t>
    <rPh sb="3" eb="5">
      <t>カイゴ</t>
    </rPh>
    <rPh sb="5" eb="7">
      <t>ホケン</t>
    </rPh>
    <rPh sb="7" eb="9">
      <t>ジギョウ</t>
    </rPh>
    <rPh sb="10" eb="12">
      <t>ケイカク</t>
    </rPh>
    <rPh sb="12" eb="14">
      <t>キカン</t>
    </rPh>
    <rPh sb="14" eb="15">
      <t>ゴト</t>
    </rPh>
    <rPh sb="16" eb="18">
      <t>ミダ</t>
    </rPh>
    <rPh sb="20" eb="21">
      <t>イ</t>
    </rPh>
    <phoneticPr fontId="4"/>
  </si>
  <si>
    <t>資料：介護保険課</t>
    <rPh sb="0" eb="2">
      <t>シリョウ</t>
    </rPh>
    <rPh sb="3" eb="7">
      <t>カイゴホケン</t>
    </rPh>
    <rPh sb="7" eb="8">
      <t>カ</t>
    </rPh>
    <phoneticPr fontId="4"/>
  </si>
  <si>
    <t>14-11　要介護(要支援)認定者数</t>
    <rPh sb="6" eb="7">
      <t>ヨウ</t>
    </rPh>
    <rPh sb="7" eb="9">
      <t>カイゴ</t>
    </rPh>
    <rPh sb="10" eb="11">
      <t>ヨウ</t>
    </rPh>
    <rPh sb="11" eb="13">
      <t>シエン</t>
    </rPh>
    <rPh sb="14" eb="17">
      <t>ニンテイシャ</t>
    </rPh>
    <rPh sb="17" eb="18">
      <t>スウ</t>
    </rPh>
    <phoneticPr fontId="4"/>
  </si>
  <si>
    <t>各年度末現在 （単位：人)</t>
    <rPh sb="0" eb="2">
      <t>カクネン</t>
    </rPh>
    <rPh sb="2" eb="3">
      <t>ド</t>
    </rPh>
    <rPh sb="3" eb="4">
      <t>マツ</t>
    </rPh>
    <rPh sb="4" eb="6">
      <t>ゲンザイ</t>
    </rPh>
    <phoneticPr fontId="4"/>
  </si>
  <si>
    <t>年　　度</t>
  </si>
  <si>
    <t>要支援</t>
    <rPh sb="0" eb="1">
      <t>ヨウ</t>
    </rPh>
    <rPh sb="1" eb="3">
      <t>シエン</t>
    </rPh>
    <phoneticPr fontId="4"/>
  </si>
  <si>
    <t>要介護１</t>
    <rPh sb="0" eb="1">
      <t>ヨウ</t>
    </rPh>
    <rPh sb="1" eb="3">
      <t>カイゴ</t>
    </rPh>
    <phoneticPr fontId="4"/>
  </si>
  <si>
    <t>要介護２</t>
    <rPh sb="0" eb="1">
      <t>ヨウ</t>
    </rPh>
    <rPh sb="1" eb="3">
      <t>カイゴ</t>
    </rPh>
    <phoneticPr fontId="4"/>
  </si>
  <si>
    <t>要介護３</t>
    <rPh sb="0" eb="1">
      <t>ヨウ</t>
    </rPh>
    <rPh sb="1" eb="3">
      <t>カイゴ</t>
    </rPh>
    <phoneticPr fontId="4"/>
  </si>
  <si>
    <t>要介護４</t>
    <rPh sb="0" eb="1">
      <t>ヨウ</t>
    </rPh>
    <rPh sb="1" eb="3">
      <t>カイゴ</t>
    </rPh>
    <phoneticPr fontId="4"/>
  </si>
  <si>
    <t>要介護５</t>
    <rPh sb="0" eb="1">
      <t>ヨウ</t>
    </rPh>
    <rPh sb="1" eb="3">
      <t>カイゴ</t>
    </rPh>
    <phoneticPr fontId="4"/>
  </si>
  <si>
    <t>要支援１</t>
    <rPh sb="0" eb="1">
      <t>ヨウ</t>
    </rPh>
    <rPh sb="1" eb="3">
      <t>シエン</t>
    </rPh>
    <phoneticPr fontId="4"/>
  </si>
  <si>
    <t>要支援２</t>
    <phoneticPr fontId="4"/>
  </si>
  <si>
    <t>令和元年度</t>
    <rPh sb="0" eb="1">
      <t>レイワ</t>
    </rPh>
    <rPh sb="1" eb="2">
      <t>ガン</t>
    </rPh>
    <rPh sb="2" eb="4">
      <t>ネンド</t>
    </rPh>
    <phoneticPr fontId="4"/>
  </si>
  <si>
    <t>14-12　居宅介護(介護予防)サービス受給者数(延べ)</t>
    <rPh sb="6" eb="8">
      <t>キョタク</t>
    </rPh>
    <rPh sb="8" eb="10">
      <t>カイゴ</t>
    </rPh>
    <rPh sb="11" eb="13">
      <t>カイゴ</t>
    </rPh>
    <rPh sb="13" eb="15">
      <t>ヨボウ</t>
    </rPh>
    <rPh sb="20" eb="23">
      <t>ジュキュウシャ</t>
    </rPh>
    <rPh sb="23" eb="24">
      <t>スウ</t>
    </rPh>
    <rPh sb="25" eb="26">
      <t>ノ</t>
    </rPh>
    <phoneticPr fontId="4"/>
  </si>
  <si>
    <t>(単位：人)</t>
  </si>
  <si>
    <t>要支援２</t>
    <rPh sb="0" eb="1">
      <t>ヨウ</t>
    </rPh>
    <rPh sb="1" eb="3">
      <t>シエン</t>
    </rPh>
    <phoneticPr fontId="4"/>
  </si>
  <si>
    <t>経過的
要介護
（要支援）</t>
    <rPh sb="0" eb="2">
      <t>ケイカ</t>
    </rPh>
    <rPh sb="2" eb="3">
      <t>テキ</t>
    </rPh>
    <rPh sb="4" eb="5">
      <t>ヨウ</t>
    </rPh>
    <rPh sb="5" eb="7">
      <t>カイゴ</t>
    </rPh>
    <rPh sb="9" eb="10">
      <t>ヨウ</t>
    </rPh>
    <rPh sb="10" eb="12">
      <t>シエン</t>
    </rPh>
    <phoneticPr fontId="4"/>
  </si>
  <si>
    <t>（注）平成18年度は墨俣地域の3月サービス分を除く。</t>
    <rPh sb="1" eb="2">
      <t>チュウ</t>
    </rPh>
    <phoneticPr fontId="4"/>
  </si>
  <si>
    <t xml:space="preserve">  　　</t>
    <phoneticPr fontId="4"/>
  </si>
  <si>
    <t>14-13　地域密着型(介護予防)サービス受給者数(延べ)</t>
    <rPh sb="6" eb="8">
      <t>チイキ</t>
    </rPh>
    <rPh sb="8" eb="11">
      <t>ミッチャクガタ</t>
    </rPh>
    <rPh sb="12" eb="14">
      <t>カイゴ</t>
    </rPh>
    <rPh sb="14" eb="16">
      <t>ヨボウ</t>
    </rPh>
    <rPh sb="21" eb="24">
      <t>ジュキュウシャ</t>
    </rPh>
    <rPh sb="24" eb="25">
      <t>スウ</t>
    </rPh>
    <rPh sb="26" eb="27">
      <t>ノ</t>
    </rPh>
    <phoneticPr fontId="4"/>
  </si>
  <si>
    <t>平成18年度</t>
    <phoneticPr fontId="4"/>
  </si>
  <si>
    <t>14-14　施設介護サービス受給者数(延べ)</t>
    <rPh sb="6" eb="8">
      <t>シセツ</t>
    </rPh>
    <rPh sb="8" eb="10">
      <t>カイゴ</t>
    </rPh>
    <rPh sb="14" eb="17">
      <t>ジュキュウシャ</t>
    </rPh>
    <rPh sb="17" eb="18">
      <t>スウ</t>
    </rPh>
    <rPh sb="19" eb="20">
      <t>ノ</t>
    </rPh>
    <phoneticPr fontId="4"/>
  </si>
  <si>
    <t>（単位:人）</t>
    <rPh sb="1" eb="3">
      <t>タンイ</t>
    </rPh>
    <rPh sb="4" eb="5">
      <t>ニン</t>
    </rPh>
    <phoneticPr fontId="4"/>
  </si>
  <si>
    <t>年　度</t>
    <rPh sb="0" eb="1">
      <t>トシ</t>
    </rPh>
    <rPh sb="2" eb="3">
      <t>ド</t>
    </rPh>
    <phoneticPr fontId="4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</si>
  <si>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4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</si>
  <si>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</si>
  <si>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4"/>
  </si>
  <si>
    <t>介護医療院</t>
    <phoneticPr fontId="4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</si>
  <si>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4"/>
  </si>
  <si>
    <t>（注）平成17年度までは旧大垣市の数値</t>
    <phoneticPr fontId="4"/>
  </si>
  <si>
    <t xml:space="preserve">  　　平成18年度は墨俣地域の3月サービス分を除く。</t>
    <rPh sb="4" eb="6">
      <t>ヘイセイ</t>
    </rPh>
    <rPh sb="8" eb="10">
      <t>ネンド</t>
    </rPh>
    <rPh sb="11" eb="13">
      <t>スノマタ</t>
    </rPh>
    <rPh sb="13" eb="15">
      <t>チイキ</t>
    </rPh>
    <rPh sb="17" eb="18">
      <t>ツキ</t>
    </rPh>
    <rPh sb="22" eb="23">
      <t>ブン</t>
    </rPh>
    <rPh sb="24" eb="25">
      <t>ノゾ</t>
    </rPh>
    <phoneticPr fontId="4"/>
  </si>
  <si>
    <t>14-15　主な社会福祉施設等の状況</t>
    <phoneticPr fontId="4"/>
  </si>
  <si>
    <t>4月1日現在</t>
    <rPh sb="1" eb="2">
      <t>ガツ</t>
    </rPh>
    <rPh sb="3" eb="4">
      <t>ニチ</t>
    </rPh>
    <rPh sb="4" eb="6">
      <t>ゲンザイ</t>
    </rPh>
    <phoneticPr fontId="4"/>
  </si>
  <si>
    <t>経費老人ホーム
（ケアハウス）</t>
    <rPh sb="0" eb="2">
      <t>ケイヒ</t>
    </rPh>
    <rPh sb="2" eb="4">
      <t>ロウジン</t>
    </rPh>
    <phoneticPr fontId="4"/>
  </si>
  <si>
    <t>在宅介護
支援セン
ター</t>
    <rPh sb="0" eb="2">
      <t>ザイタク</t>
    </rPh>
    <rPh sb="2" eb="4">
      <t>カイゴ</t>
    </rPh>
    <rPh sb="5" eb="7">
      <t>シエン</t>
    </rPh>
    <phoneticPr fontId="4"/>
  </si>
  <si>
    <t>介 護 老 人</t>
    <rPh sb="0" eb="1">
      <t>スケ</t>
    </rPh>
    <rPh sb="2" eb="3">
      <t>ユズル</t>
    </rPh>
    <rPh sb="4" eb="5">
      <t>ロウ</t>
    </rPh>
    <rPh sb="6" eb="7">
      <t>ジン</t>
    </rPh>
    <phoneticPr fontId="4"/>
  </si>
  <si>
    <t>地域密着型介護老人福祉施設入所者生活介護</t>
    <rPh sb="0" eb="2">
      <t>チイキ</t>
    </rPh>
    <rPh sb="2" eb="4">
      <t>ミッチャク</t>
    </rPh>
    <rPh sb="4" eb="5">
      <t>カタ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4"/>
  </si>
  <si>
    <t>介 護 老 人
保 健 施 設</t>
    <rPh sb="0" eb="1">
      <t>スケ</t>
    </rPh>
    <rPh sb="2" eb="3">
      <t>ユズル</t>
    </rPh>
    <rPh sb="4" eb="5">
      <t>ロウ</t>
    </rPh>
    <rPh sb="6" eb="7">
      <t>ジン</t>
    </rPh>
    <rPh sb="8" eb="9">
      <t>ホ</t>
    </rPh>
    <rPh sb="10" eb="11">
      <t>ケン</t>
    </rPh>
    <rPh sb="12" eb="13">
      <t>シ</t>
    </rPh>
    <rPh sb="14" eb="15">
      <t>セツ</t>
    </rPh>
    <phoneticPr fontId="4"/>
  </si>
  <si>
    <t>福 祉 施 設</t>
    <rPh sb="0" eb="1">
      <t>フク</t>
    </rPh>
    <rPh sb="2" eb="3">
      <t>シ</t>
    </rPh>
    <rPh sb="4" eb="5">
      <t>シ</t>
    </rPh>
    <rPh sb="6" eb="7">
      <t>セツ</t>
    </rPh>
    <phoneticPr fontId="4"/>
  </si>
  <si>
    <t>(特別養護老人ホーム)</t>
    <rPh sb="1" eb="3">
      <t>トクベツ</t>
    </rPh>
    <rPh sb="3" eb="5">
      <t>ヨウゴ</t>
    </rPh>
    <rPh sb="5" eb="7">
      <t>ロウジン</t>
    </rPh>
    <phoneticPr fontId="4"/>
  </si>
  <si>
    <t>施設数</t>
    <rPh sb="0" eb="3">
      <t>シセツスウ</t>
    </rPh>
    <phoneticPr fontId="4"/>
  </si>
  <si>
    <t>総定員数</t>
    <rPh sb="0" eb="1">
      <t>ソウ</t>
    </rPh>
    <rPh sb="1" eb="3">
      <t>テイイン</t>
    </rPh>
    <rPh sb="3" eb="4">
      <t>スウ</t>
    </rPh>
    <phoneticPr fontId="4"/>
  </si>
  <si>
    <t>施設数</t>
    <rPh sb="0" eb="2">
      <t>シセツ</t>
    </rPh>
    <rPh sb="2" eb="3">
      <t>スウ</t>
    </rPh>
    <phoneticPr fontId="4"/>
  </si>
  <si>
    <t>総定員数</t>
    <rPh sb="0" eb="1">
      <t>ソウ</t>
    </rPh>
    <rPh sb="1" eb="4">
      <t>テイインスウ</t>
    </rPh>
    <phoneticPr fontId="4"/>
  </si>
  <si>
    <t>平成17年度</t>
    <rPh sb="0" eb="2">
      <t>ヘイセイ</t>
    </rPh>
    <rPh sb="4" eb="6">
      <t>ネンド</t>
    </rPh>
    <phoneticPr fontId="4"/>
  </si>
  <si>
    <t>19</t>
    <phoneticPr fontId="4"/>
  </si>
  <si>
    <t>20</t>
    <phoneticPr fontId="4"/>
  </si>
  <si>
    <t>21</t>
    <phoneticPr fontId="4"/>
  </si>
  <si>
    <t>25</t>
    <phoneticPr fontId="4"/>
  </si>
  <si>
    <t>令和元年度</t>
  </si>
  <si>
    <t>5</t>
  </si>
  <si>
    <t>(注)平成19年度以降の介護老人福祉施設のうち、1施設・定員21人</t>
    <rPh sb="1" eb="2">
      <t>チュウ</t>
    </rPh>
    <rPh sb="3" eb="5">
      <t>ヘイセイ</t>
    </rPh>
    <rPh sb="7" eb="9">
      <t>ネンド</t>
    </rPh>
    <rPh sb="9" eb="11">
      <t>イコウ</t>
    </rPh>
    <rPh sb="12" eb="14">
      <t>カイゴ</t>
    </rPh>
    <rPh sb="14" eb="16">
      <t>ロウジン</t>
    </rPh>
    <rPh sb="16" eb="18">
      <t>フクシ</t>
    </rPh>
    <rPh sb="18" eb="20">
      <t>シセツ</t>
    </rPh>
    <phoneticPr fontId="4"/>
  </si>
  <si>
    <t>　　は地域密着型である。</t>
    <phoneticPr fontId="4"/>
  </si>
  <si>
    <t>　　</t>
    <phoneticPr fontId="4"/>
  </si>
  <si>
    <t>14-16　保育所（保育園）の状況</t>
    <rPh sb="6" eb="8">
      <t>ホイク</t>
    </rPh>
    <rPh sb="8" eb="9">
      <t>ジョ</t>
    </rPh>
    <rPh sb="10" eb="13">
      <t>ホイクエン</t>
    </rPh>
    <rPh sb="15" eb="17">
      <t>ジョウキョウ</t>
    </rPh>
    <phoneticPr fontId="4"/>
  </si>
  <si>
    <t>4月1日現在</t>
    <rPh sb="0" eb="2">
      <t>４ガツ</t>
    </rPh>
    <rPh sb="2" eb="4">
      <t>１ニチ</t>
    </rPh>
    <rPh sb="4" eb="6">
      <t>ゲンザイ</t>
    </rPh>
    <phoneticPr fontId="4"/>
  </si>
  <si>
    <t>年度</t>
    <rPh sb="0" eb="2">
      <t>ネンド</t>
    </rPh>
    <phoneticPr fontId="4"/>
  </si>
  <si>
    <t>保育所（保育園）数</t>
    <rPh sb="0" eb="3">
      <t>ホイクショ</t>
    </rPh>
    <rPh sb="4" eb="7">
      <t>ホイクエン</t>
    </rPh>
    <rPh sb="8" eb="9">
      <t>スウ</t>
    </rPh>
    <phoneticPr fontId="4"/>
  </si>
  <si>
    <t>保育士･職員数</t>
    <rPh sb="0" eb="2">
      <t>ホイク</t>
    </rPh>
    <rPh sb="2" eb="3">
      <t>シ</t>
    </rPh>
    <rPh sb="4" eb="7">
      <t>ショクインスウ</t>
    </rPh>
    <phoneticPr fontId="4"/>
  </si>
  <si>
    <t>園児数</t>
    <rPh sb="0" eb="3">
      <t>エンジスウ</t>
    </rPh>
    <phoneticPr fontId="4"/>
  </si>
  <si>
    <t>総数</t>
    <rPh sb="0" eb="2">
      <t>ソウスウ</t>
    </rPh>
    <phoneticPr fontId="4"/>
  </si>
  <si>
    <t>公立</t>
    <rPh sb="0" eb="2">
      <t>コウリツ</t>
    </rPh>
    <phoneticPr fontId="4"/>
  </si>
  <si>
    <t>民間</t>
    <rPh sb="0" eb="2">
      <t>ミンカン</t>
    </rPh>
    <phoneticPr fontId="4"/>
  </si>
  <si>
    <t>平成19年度</t>
    <rPh sb="0" eb="2">
      <t>ヘイセイ</t>
    </rPh>
    <rPh sb="4" eb="5">
      <t>ネン</t>
    </rPh>
    <rPh sb="5" eb="6">
      <t>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</si>
  <si>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11"/>
  </si>
  <si>
    <t>資料：保育課</t>
    <rPh sb="0" eb="2">
      <t>シリョウ</t>
    </rPh>
    <rPh sb="3" eb="5">
      <t>ホイク</t>
    </rPh>
    <rPh sb="5" eb="6">
      <t>カ</t>
    </rPh>
    <phoneticPr fontId="4"/>
  </si>
  <si>
    <t>（注）市立保育所には市立幼保園の保育園部を含む。園児数には広域委託分を含む。</t>
    <rPh sb="1" eb="2">
      <t>チュウ</t>
    </rPh>
    <rPh sb="3" eb="5">
      <t>シリツ</t>
    </rPh>
    <rPh sb="5" eb="7">
      <t>ホイク</t>
    </rPh>
    <rPh sb="7" eb="8">
      <t>ジョ</t>
    </rPh>
    <rPh sb="10" eb="12">
      <t>シリツ</t>
    </rPh>
    <rPh sb="12" eb="13">
      <t>ヨウ</t>
    </rPh>
    <rPh sb="13" eb="15">
      <t>ホゾノ</t>
    </rPh>
    <rPh sb="16" eb="19">
      <t>ホイクエン</t>
    </rPh>
    <rPh sb="19" eb="20">
      <t>ブ</t>
    </rPh>
    <rPh sb="21" eb="22">
      <t>フク</t>
    </rPh>
    <rPh sb="24" eb="26">
      <t>エンジ</t>
    </rPh>
    <rPh sb="26" eb="27">
      <t>スウ</t>
    </rPh>
    <rPh sb="29" eb="31">
      <t>コウイキ</t>
    </rPh>
    <rPh sb="31" eb="33">
      <t>イタク</t>
    </rPh>
    <rPh sb="33" eb="34">
      <t>ブン</t>
    </rPh>
    <rPh sb="35" eb="36">
      <t>フク</t>
    </rPh>
    <phoneticPr fontId="4"/>
  </si>
  <si>
    <t>（注）認定こども園の保育士・職員・園児数（2号・3号認定者の数）を含む。</t>
    <rPh sb="1" eb="2">
      <t>チュウ</t>
    </rPh>
    <rPh sb="3" eb="5">
      <t>ニンテイ</t>
    </rPh>
    <rPh sb="8" eb="9">
      <t>エン</t>
    </rPh>
    <rPh sb="10" eb="13">
      <t>ホイクシ</t>
    </rPh>
    <rPh sb="14" eb="16">
      <t>ショクイン</t>
    </rPh>
    <rPh sb="17" eb="19">
      <t>エンジ</t>
    </rPh>
    <rPh sb="19" eb="20">
      <t>スウ</t>
    </rPh>
    <rPh sb="22" eb="23">
      <t>ゴウ</t>
    </rPh>
    <rPh sb="25" eb="26">
      <t>ゴウ</t>
    </rPh>
    <rPh sb="26" eb="28">
      <t>ニンテイ</t>
    </rPh>
    <rPh sb="28" eb="29">
      <t>シャ</t>
    </rPh>
    <rPh sb="30" eb="31">
      <t>カズ</t>
    </rPh>
    <rPh sb="33" eb="34">
      <t>フク</t>
    </rPh>
    <phoneticPr fontId="11"/>
  </si>
  <si>
    <t>14-17　募金の状況</t>
    <rPh sb="6" eb="8">
      <t>ボキン</t>
    </rPh>
    <rPh sb="9" eb="11">
      <t>ジョウキョウ</t>
    </rPh>
    <phoneticPr fontId="4"/>
  </si>
  <si>
    <t>(単位：千円、％)</t>
    <rPh sb="1" eb="3">
      <t>タンイ</t>
    </rPh>
    <rPh sb="4" eb="6">
      <t>センエン</t>
    </rPh>
    <phoneticPr fontId="4"/>
  </si>
  <si>
    <t>共　同　募　金</t>
    <rPh sb="0" eb="1">
      <t>トモ</t>
    </rPh>
    <rPh sb="2" eb="3">
      <t>ドウ</t>
    </rPh>
    <rPh sb="4" eb="5">
      <t>ボ</t>
    </rPh>
    <rPh sb="6" eb="7">
      <t>キン</t>
    </rPh>
    <phoneticPr fontId="4"/>
  </si>
  <si>
    <t>日　赤　社　資　募　集</t>
    <rPh sb="0" eb="1">
      <t>ヒ</t>
    </rPh>
    <rPh sb="2" eb="3">
      <t>アカ</t>
    </rPh>
    <rPh sb="4" eb="5">
      <t>シャ</t>
    </rPh>
    <rPh sb="6" eb="7">
      <t>シ</t>
    </rPh>
    <rPh sb="8" eb="9">
      <t>ボ</t>
    </rPh>
    <rPh sb="10" eb="11">
      <t>シュウ</t>
    </rPh>
    <phoneticPr fontId="4"/>
  </si>
  <si>
    <t>一　般　分</t>
    <rPh sb="0" eb="1">
      <t>イチ</t>
    </rPh>
    <rPh sb="2" eb="3">
      <t>バン</t>
    </rPh>
    <rPh sb="4" eb="5">
      <t>ブン</t>
    </rPh>
    <phoneticPr fontId="4"/>
  </si>
  <si>
    <t>法　人　分</t>
    <rPh sb="0" eb="1">
      <t>ホウ</t>
    </rPh>
    <rPh sb="2" eb="3">
      <t>ヒト</t>
    </rPh>
    <rPh sb="4" eb="5">
      <t>ブン</t>
    </rPh>
    <phoneticPr fontId="4"/>
  </si>
  <si>
    <t>目標額</t>
    <rPh sb="0" eb="3">
      <t>モクヒョウガク</t>
    </rPh>
    <phoneticPr fontId="4"/>
  </si>
  <si>
    <t>達成額</t>
    <rPh sb="0" eb="2">
      <t>タッセイ</t>
    </rPh>
    <rPh sb="2" eb="3">
      <t>ガク</t>
    </rPh>
    <phoneticPr fontId="4"/>
  </si>
  <si>
    <t>達成率</t>
    <rPh sb="0" eb="3">
      <t>タッセイリツ</t>
    </rPh>
    <phoneticPr fontId="4"/>
  </si>
  <si>
    <t>資料：社会福祉課、社会福祉協議会</t>
    <rPh sb="0" eb="2">
      <t>シリョウ</t>
    </rPh>
    <rPh sb="3" eb="8">
      <t>シャカイフクシカ</t>
    </rPh>
    <rPh sb="9" eb="11">
      <t>シャカイ</t>
    </rPh>
    <rPh sb="11" eb="16">
      <t>フクシキョウギカイ</t>
    </rPh>
    <phoneticPr fontId="4"/>
  </si>
  <si>
    <t>14-18　職業紹介の状況（学卒を除き、パートを含む。）</t>
    <rPh sb="6" eb="10">
      <t>ショクギョウショウカイ</t>
    </rPh>
    <rPh sb="11" eb="13">
      <t>ジョウキョウ</t>
    </rPh>
    <rPh sb="14" eb="16">
      <t>ガクソツ</t>
    </rPh>
    <rPh sb="17" eb="18">
      <t>ノゾ</t>
    </rPh>
    <rPh sb="24" eb="25">
      <t>フク</t>
    </rPh>
    <phoneticPr fontId="4"/>
  </si>
  <si>
    <t>年　　次</t>
    <rPh sb="0" eb="1">
      <t>トシ</t>
    </rPh>
    <rPh sb="3" eb="4">
      <t>ツギ</t>
    </rPh>
    <phoneticPr fontId="4"/>
  </si>
  <si>
    <t>新　　規
求職者数</t>
    <rPh sb="0" eb="1">
      <t>シン</t>
    </rPh>
    <rPh sb="3" eb="4">
      <t>キ</t>
    </rPh>
    <rPh sb="5" eb="9">
      <t>キュウショクシャスウ</t>
    </rPh>
    <phoneticPr fontId="4"/>
  </si>
  <si>
    <t>新　規
求人数</t>
    <rPh sb="0" eb="1">
      <t>シン</t>
    </rPh>
    <rPh sb="2" eb="3">
      <t>キ</t>
    </rPh>
    <rPh sb="4" eb="7">
      <t>キュウジンスウ</t>
    </rPh>
    <phoneticPr fontId="4"/>
  </si>
  <si>
    <t>月間有効
求職者数</t>
    <rPh sb="0" eb="1">
      <t>ツキ</t>
    </rPh>
    <rPh sb="1" eb="2">
      <t>アイダ</t>
    </rPh>
    <rPh sb="2" eb="4">
      <t>ユウコウ</t>
    </rPh>
    <rPh sb="5" eb="8">
      <t>キュウショクシャ</t>
    </rPh>
    <rPh sb="8" eb="9">
      <t>スウ</t>
    </rPh>
    <phoneticPr fontId="4"/>
  </si>
  <si>
    <t>月間有効
求人数</t>
    <rPh sb="0" eb="1">
      <t>ツキ</t>
    </rPh>
    <rPh sb="1" eb="2">
      <t>アイダ</t>
    </rPh>
    <rPh sb="2" eb="4">
      <t>ユウコウ</t>
    </rPh>
    <rPh sb="5" eb="8">
      <t>キュウジンスウ</t>
    </rPh>
    <phoneticPr fontId="4"/>
  </si>
  <si>
    <t>就職件数</t>
    <rPh sb="0" eb="2">
      <t>シュウショク</t>
    </rPh>
    <rPh sb="2" eb="4">
      <t>ケンスウ</t>
    </rPh>
    <phoneticPr fontId="4"/>
  </si>
  <si>
    <t>新　　規
求人倍率</t>
    <rPh sb="0" eb="1">
      <t>シン</t>
    </rPh>
    <rPh sb="3" eb="4">
      <t>キ</t>
    </rPh>
    <rPh sb="5" eb="9">
      <t>キュウジンバイリツ</t>
    </rPh>
    <phoneticPr fontId="4"/>
  </si>
  <si>
    <t>有　　効
求人倍率</t>
    <rPh sb="0" eb="1">
      <t>ユウ</t>
    </rPh>
    <rPh sb="3" eb="4">
      <t>コウ</t>
    </rPh>
    <rPh sb="5" eb="9">
      <t>キュウジンバイリツ</t>
    </rPh>
    <phoneticPr fontId="4"/>
  </si>
  <si>
    <t>就職率
(%)</t>
    <rPh sb="0" eb="3">
      <t>シュウショクリツ</t>
    </rPh>
    <phoneticPr fontId="4"/>
  </si>
  <si>
    <t>平成16年</t>
    <rPh sb="0" eb="2">
      <t>ヘイセイ</t>
    </rPh>
    <rPh sb="4" eb="5">
      <t>ネン</t>
    </rPh>
    <phoneticPr fontId="4"/>
  </si>
  <si>
    <t>　17</t>
    <phoneticPr fontId="4"/>
  </si>
  <si>
    <t>　18</t>
    <phoneticPr fontId="4"/>
  </si>
  <si>
    <t>　19</t>
    <phoneticPr fontId="4"/>
  </si>
  <si>
    <t>　20</t>
    <phoneticPr fontId="4"/>
  </si>
  <si>
    <t>　21</t>
  </si>
  <si>
    <t>　22</t>
    <phoneticPr fontId="4"/>
  </si>
  <si>
    <t>　23</t>
  </si>
  <si>
    <t>　24</t>
    <phoneticPr fontId="4"/>
  </si>
  <si>
    <t>　25</t>
  </si>
  <si>
    <t>　26</t>
  </si>
  <si>
    <t>　27</t>
  </si>
  <si>
    <t>　28</t>
  </si>
  <si>
    <t>　29</t>
  </si>
  <si>
    <t>　30</t>
  </si>
  <si>
    <t>令和元年</t>
    <rPh sb="0" eb="3">
      <t>レイワガンネン</t>
    </rPh>
    <phoneticPr fontId="4"/>
  </si>
  <si>
    <t>　 2</t>
    <phoneticPr fontId="4"/>
  </si>
  <si>
    <t>　 3</t>
  </si>
  <si>
    <t>　 4</t>
  </si>
  <si>
    <t>(注)大垣公共職業安定所管内</t>
    <rPh sb="1" eb="2">
      <t>チュウ</t>
    </rPh>
    <rPh sb="3" eb="5">
      <t>オオガキ</t>
    </rPh>
    <rPh sb="5" eb="7">
      <t>コウキョウ</t>
    </rPh>
    <rPh sb="7" eb="12">
      <t>ショクギョウアンテイショ</t>
    </rPh>
    <rPh sb="12" eb="14">
      <t>カンナイ</t>
    </rPh>
    <phoneticPr fontId="4"/>
  </si>
  <si>
    <t>資料：大垣公共職業安定所</t>
    <rPh sb="0" eb="2">
      <t>シリョウ</t>
    </rPh>
    <rPh sb="3" eb="5">
      <t>オオガキ</t>
    </rPh>
    <rPh sb="5" eb="7">
      <t>コウキョウ</t>
    </rPh>
    <rPh sb="7" eb="12">
      <t>ショクギョウアンテイショ</t>
    </rPh>
    <phoneticPr fontId="4"/>
  </si>
  <si>
    <t>　　月間有効求職者数、月間有効求人数は月平均</t>
    <rPh sb="2" eb="4">
      <t>ゲッカン</t>
    </rPh>
    <rPh sb="4" eb="6">
      <t>ユウコウ</t>
    </rPh>
    <rPh sb="6" eb="8">
      <t>キュウショク</t>
    </rPh>
    <rPh sb="8" eb="9">
      <t>シャ</t>
    </rPh>
    <rPh sb="9" eb="10">
      <t>スウ</t>
    </rPh>
    <rPh sb="11" eb="13">
      <t>ゲッカン</t>
    </rPh>
    <rPh sb="13" eb="15">
      <t>ユウコウ</t>
    </rPh>
    <rPh sb="15" eb="18">
      <t>キュウジンスウ</t>
    </rPh>
    <rPh sb="19" eb="22">
      <t>ツキヘイキン</t>
    </rPh>
    <phoneticPr fontId="4"/>
  </si>
  <si>
    <t>　　就職率は、就職件数÷新規求職者数。新規求人倍率、有効求人倍率は、年平均</t>
    <rPh sb="2" eb="4">
      <t>シュウショク</t>
    </rPh>
    <rPh sb="4" eb="5">
      <t>リツ</t>
    </rPh>
    <rPh sb="7" eb="9">
      <t>シュウショク</t>
    </rPh>
    <rPh sb="9" eb="11">
      <t>ケンスウ</t>
    </rPh>
    <rPh sb="12" eb="14">
      <t>シンキ</t>
    </rPh>
    <rPh sb="14" eb="16">
      <t>キュウショク</t>
    </rPh>
    <rPh sb="16" eb="17">
      <t>シャ</t>
    </rPh>
    <rPh sb="17" eb="18">
      <t>スウ</t>
    </rPh>
    <phoneticPr fontId="4"/>
  </si>
  <si>
    <t>資料：介護保険課</t>
    <rPh sb="0" eb="2">
      <t>シリョウ</t>
    </rPh>
    <rPh sb="3" eb="5">
      <t>カイゴ</t>
    </rPh>
    <rPh sb="5" eb="7">
      <t>ホケン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</si>
</sst>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#,##0_ "/>
    <numFmt numFmtId="178" formatCode="@&quot;年&quot;&quot;度&quot;"/>
    <numFmt numFmtId="179" formatCode="0_);[Red]\(0\)"/>
    <numFmt numFmtId="180" formatCode="0.0;&quot;△ &quot;0.0"/>
    <numFmt numFmtId="181" formatCode="0.00;&quot;△ &quot;0.00"/>
    <numFmt numFmtId="182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2" fillId="0" borderId="0" xfId="1" applyFont="1"/>
    <xf numFmtId="0" fontId="5" fillId="0" borderId="0" xfId="1" applyFont="1"/>
    <xf numFmtId="0" fontId="5" fillId="0" borderId="1" xfId="1" applyFont="1" applyBorder="1"/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2" xfId="1" quotePrefix="1" applyFont="1" applyBorder="1" applyAlignment="1">
      <alignment horizontal="center"/>
    </xf>
    <xf numFmtId="176" fontId="5" fillId="0" borderId="0" xfId="1" applyNumberFormat="1" applyFont="1"/>
    <xf numFmtId="176" fontId="5" fillId="0" borderId="0" xfId="1" applyNumberFormat="1" applyFont="1" applyAlignment="1">
      <alignment horizontal="right"/>
    </xf>
    <xf numFmtId="0" fontId="5" fillId="0" borderId="0" xfId="1" quotePrefix="1" applyFont="1" applyAlignment="1">
      <alignment horizontal="center"/>
    </xf>
    <xf numFmtId="176" fontId="5" fillId="0" borderId="10" xfId="1" applyNumberFormat="1" applyFont="1" applyBorder="1"/>
    <xf numFmtId="0" fontId="6" fillId="0" borderId="0" xfId="1" quotePrefix="1" applyFont="1" applyAlignment="1">
      <alignment horizontal="center"/>
    </xf>
    <xf numFmtId="176" fontId="6" fillId="0" borderId="10" xfId="1" applyNumberFormat="1" applyFont="1" applyBorder="1"/>
    <xf numFmtId="176" fontId="6" fillId="0" borderId="0" xfId="1" applyNumberFormat="1" applyFont="1"/>
    <xf numFmtId="176" fontId="6" fillId="0" borderId="0" xfId="1" applyNumberFormat="1" applyFont="1" applyAlignment="1">
      <alignment horizontal="right"/>
    </xf>
    <xf numFmtId="0" fontId="6" fillId="0" borderId="0" xfId="1" applyFont="1"/>
    <xf numFmtId="0" fontId="5" fillId="0" borderId="6" xfId="1" quotePrefix="1" applyFont="1" applyBorder="1" applyAlignment="1">
      <alignment horizontal="center"/>
    </xf>
    <xf numFmtId="176" fontId="5" fillId="0" borderId="11" xfId="1" applyNumberFormat="1" applyFont="1" applyBorder="1"/>
    <xf numFmtId="176" fontId="5" fillId="0" borderId="12" xfId="1" applyNumberFormat="1" applyFont="1" applyBorder="1"/>
    <xf numFmtId="176" fontId="5" fillId="0" borderId="12" xfId="1" applyNumberFormat="1" applyFont="1" applyBorder="1" applyAlignment="1">
      <alignment horizontal="right"/>
    </xf>
    <xf numFmtId="0" fontId="5" fillId="0" borderId="12" xfId="1" applyFont="1" applyBorder="1"/>
    <xf numFmtId="0" fontId="5" fillId="0" borderId="0" xfId="1" applyFont="1" applyAlignment="1">
      <alignment horizontal="right"/>
    </xf>
    <xf numFmtId="0" fontId="7" fillId="0" borderId="0" xfId="1" applyFont="1"/>
    <xf numFmtId="0" fontId="5" fillId="0" borderId="1" xfId="1" applyFont="1" applyBorder="1" applyAlignment="1">
      <alignment horizontal="right"/>
    </xf>
    <xf numFmtId="3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right" wrapText="1"/>
    </xf>
    <xf numFmtId="41" fontId="8" fillId="0" borderId="12" xfId="1" applyNumberFormat="1" applyFont="1" applyBorder="1" applyAlignment="1">
      <alignment vertical="center"/>
    </xf>
    <xf numFmtId="3" fontId="9" fillId="0" borderId="0" xfId="1" applyNumberFormat="1" applyFont="1" applyAlignment="1">
      <alignment horizontal="right" wrapText="1"/>
    </xf>
    <xf numFmtId="0" fontId="9" fillId="0" borderId="0" xfId="1" applyFont="1" applyAlignment="1">
      <alignment horizontal="right" wrapText="1"/>
    </xf>
    <xf numFmtId="0" fontId="5" fillId="0" borderId="12" xfId="1" quotePrefix="1" applyFont="1" applyBorder="1" applyAlignment="1">
      <alignment horizontal="center"/>
    </xf>
    <xf numFmtId="0" fontId="8" fillId="0" borderId="0" xfId="1" applyFont="1"/>
    <xf numFmtId="0" fontId="5" fillId="0" borderId="8" xfId="1" applyFont="1" applyBorder="1" applyAlignment="1">
      <alignment horizontal="distributed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38" fontId="5" fillId="0" borderId="10" xfId="2" applyFont="1" applyFill="1" applyBorder="1" applyAlignment="1">
      <alignment vertical="center"/>
    </xf>
    <xf numFmtId="38" fontId="5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11" xfId="2" applyFont="1" applyFill="1" applyBorder="1" applyAlignment="1">
      <alignment vertical="center"/>
    </xf>
    <xf numFmtId="38" fontId="5" fillId="0" borderId="12" xfId="2" applyFont="1" applyFill="1" applyBorder="1" applyAlignment="1">
      <alignment vertical="center"/>
    </xf>
    <xf numFmtId="38" fontId="5" fillId="0" borderId="12" xfId="2" applyFont="1" applyFill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left"/>
    </xf>
    <xf numFmtId="0" fontId="5" fillId="0" borderId="17" xfId="1" quotePrefix="1" applyFont="1" applyBorder="1" applyAlignment="1">
      <alignment horizontal="left" vertical="center"/>
    </xf>
    <xf numFmtId="176" fontId="5" fillId="0" borderId="0" xfId="1" applyNumberFormat="1" applyFont="1" applyAlignment="1">
      <alignment vertical="center"/>
    </xf>
    <xf numFmtId="176" fontId="5" fillId="0" borderId="0" xfId="1" applyNumberFormat="1" applyFont="1" applyAlignment="1">
      <alignment horizontal="right" vertical="center"/>
    </xf>
    <xf numFmtId="0" fontId="5" fillId="0" borderId="2" xfId="1" quotePrefix="1" applyFont="1" applyBorder="1" applyAlignment="1">
      <alignment horizontal="center" vertical="center"/>
    </xf>
    <xf numFmtId="3" fontId="5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6" xfId="1" quotePrefix="1" applyFont="1" applyBorder="1" applyAlignment="1">
      <alignment horizontal="center" vertical="center"/>
    </xf>
    <xf numFmtId="3" fontId="5" fillId="0" borderId="12" xfId="1" applyNumberFormat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176" fontId="5" fillId="0" borderId="12" xfId="1" applyNumberFormat="1" applyFont="1" applyBorder="1" applyAlignment="1">
      <alignment horizontal="right" vertical="center"/>
    </xf>
    <xf numFmtId="0" fontId="5" fillId="0" borderId="12" xfId="1" applyFont="1" applyBorder="1" applyAlignment="1">
      <alignment vertical="center"/>
    </xf>
    <xf numFmtId="0" fontId="5" fillId="0" borderId="0" xfId="1" quotePrefix="1" applyFont="1" applyAlignment="1">
      <alignment horizontal="left"/>
    </xf>
    <xf numFmtId="0" fontId="5" fillId="0" borderId="9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right" vertical="center"/>
    </xf>
    <xf numFmtId="0" fontId="5" fillId="0" borderId="11" xfId="1" applyFont="1" applyBorder="1" applyAlignment="1">
      <alignment horizontal="right" vertical="center"/>
    </xf>
    <xf numFmtId="0" fontId="5" fillId="0" borderId="12" xfId="1" applyFont="1" applyBorder="1" applyAlignment="1">
      <alignment horizontal="center"/>
    </xf>
    <xf numFmtId="177" fontId="5" fillId="0" borderId="0" xfId="1" applyNumberFormat="1" applyFont="1"/>
    <xf numFmtId="177" fontId="5" fillId="0" borderId="10" xfId="1" applyNumberFormat="1" applyFont="1" applyBorder="1"/>
    <xf numFmtId="177" fontId="5" fillId="0" borderId="11" xfId="1" applyNumberFormat="1" applyFont="1" applyBorder="1"/>
    <xf numFmtId="177" fontId="5" fillId="0" borderId="12" xfId="1" applyNumberFormat="1" applyFont="1" applyBorder="1"/>
    <xf numFmtId="176" fontId="5" fillId="0" borderId="0" xfId="2" applyNumberFormat="1" applyFont="1" applyBorder="1"/>
    <xf numFmtId="176" fontId="5" fillId="0" borderId="0" xfId="2" applyNumberFormat="1" applyFont="1" applyFill="1" applyBorder="1"/>
    <xf numFmtId="176" fontId="5" fillId="0" borderId="0" xfId="2" applyNumberFormat="1" applyFont="1" applyBorder="1" applyAlignment="1">
      <alignment horizontal="right"/>
    </xf>
    <xf numFmtId="176" fontId="5" fillId="0" borderId="12" xfId="2" applyNumberFormat="1" applyFont="1" applyBorder="1"/>
    <xf numFmtId="176" fontId="5" fillId="0" borderId="12" xfId="2" applyNumberFormat="1" applyFont="1" applyBorder="1" applyAlignment="1">
      <alignment horizontal="right"/>
    </xf>
    <xf numFmtId="0" fontId="2" fillId="0" borderId="0" xfId="3" applyFont="1">
      <alignment vertical="center"/>
    </xf>
    <xf numFmtId="0" fontId="5" fillId="0" borderId="0" xfId="3" applyFont="1">
      <alignment vertical="center"/>
    </xf>
    <xf numFmtId="0" fontId="5" fillId="0" borderId="1" xfId="3" applyFont="1" applyBorder="1">
      <alignment vertical="center"/>
    </xf>
    <xf numFmtId="0" fontId="5" fillId="0" borderId="1" xfId="3" applyFont="1" applyBorder="1" applyAlignment="1">
      <alignment horizontal="right" vertical="center"/>
    </xf>
    <xf numFmtId="49" fontId="5" fillId="0" borderId="19" xfId="3" applyNumberFormat="1" applyFont="1" applyBorder="1" applyAlignment="1">
      <alignment horizontal="center" vertical="center"/>
    </xf>
    <xf numFmtId="0" fontId="5" fillId="0" borderId="20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178" fontId="5" fillId="0" borderId="2" xfId="3" applyNumberFormat="1" applyFont="1" applyBorder="1" applyAlignment="1">
      <alignment horizontal="center" vertical="center"/>
    </xf>
    <xf numFmtId="38" fontId="5" fillId="0" borderId="10" xfId="4" applyFont="1" applyBorder="1">
      <alignment vertical="center"/>
    </xf>
    <xf numFmtId="38" fontId="5" fillId="0" borderId="0" xfId="4" applyFont="1" applyBorder="1">
      <alignment vertical="center"/>
    </xf>
    <xf numFmtId="38" fontId="5" fillId="0" borderId="0" xfId="4" applyFont="1" applyBorder="1" applyAlignment="1">
      <alignment horizontal="right" vertical="center"/>
    </xf>
    <xf numFmtId="38" fontId="5" fillId="0" borderId="0" xfId="4" applyFont="1" applyFill="1" applyBorder="1">
      <alignment vertical="center"/>
    </xf>
    <xf numFmtId="38" fontId="5" fillId="0" borderId="21" xfId="4" applyFont="1" applyBorder="1">
      <alignment vertical="center"/>
    </xf>
    <xf numFmtId="38" fontId="5" fillId="0" borderId="21" xfId="3" applyNumberFormat="1" applyFont="1" applyBorder="1">
      <alignment vertical="center"/>
    </xf>
    <xf numFmtId="38" fontId="5" fillId="0" borderId="0" xfId="3" applyNumberFormat="1" applyFont="1">
      <alignment vertical="center"/>
    </xf>
    <xf numFmtId="38" fontId="5" fillId="0" borderId="0" xfId="3" applyNumberFormat="1" applyFont="1" applyAlignment="1">
      <alignment horizontal="right" vertical="center"/>
    </xf>
    <xf numFmtId="178" fontId="5" fillId="0" borderId="6" xfId="3" applyNumberFormat="1" applyFont="1" applyBorder="1" applyAlignment="1">
      <alignment horizontal="center" vertical="center"/>
    </xf>
    <xf numFmtId="38" fontId="5" fillId="0" borderId="12" xfId="4" applyFont="1" applyBorder="1">
      <alignment vertical="center"/>
    </xf>
    <xf numFmtId="38" fontId="5" fillId="0" borderId="12" xfId="3" applyNumberFormat="1" applyFont="1" applyBorder="1">
      <alignment vertical="center"/>
    </xf>
    <xf numFmtId="0" fontId="5" fillId="0" borderId="0" xfId="3" applyFont="1" applyAlignment="1"/>
    <xf numFmtId="0" fontId="5" fillId="0" borderId="0" xfId="3" applyFont="1" applyAlignment="1">
      <alignment horizontal="right" vertical="center"/>
    </xf>
    <xf numFmtId="0" fontId="5" fillId="0" borderId="0" xfId="3" applyFont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38" fontId="5" fillId="0" borderId="0" xfId="4" applyFont="1" applyBorder="1" applyAlignment="1">
      <alignment vertical="center"/>
    </xf>
    <xf numFmtId="0" fontId="5" fillId="0" borderId="2" xfId="3" quotePrefix="1" applyFont="1" applyBorder="1" applyAlignment="1">
      <alignment horizontal="center" vertical="center"/>
    </xf>
    <xf numFmtId="38" fontId="5" fillId="0" borderId="0" xfId="4" applyFont="1" applyAlignment="1">
      <alignment vertical="center"/>
    </xf>
    <xf numFmtId="38" fontId="5" fillId="0" borderId="10" xfId="4" applyFont="1" applyFill="1" applyBorder="1" applyAlignment="1">
      <alignment vertical="center"/>
    </xf>
    <xf numFmtId="38" fontId="5" fillId="0" borderId="0" xfId="4" applyFont="1" applyFill="1" applyBorder="1" applyAlignment="1">
      <alignment vertical="center"/>
    </xf>
    <xf numFmtId="38" fontId="5" fillId="0" borderId="10" xfId="4" applyFont="1" applyBorder="1" applyAlignment="1">
      <alignment vertical="center"/>
    </xf>
    <xf numFmtId="0" fontId="5" fillId="0" borderId="6" xfId="3" quotePrefix="1" applyFont="1" applyBorder="1" applyAlignment="1">
      <alignment horizontal="center" vertical="center"/>
    </xf>
    <xf numFmtId="38" fontId="5" fillId="0" borderId="12" xfId="4" applyFont="1" applyBorder="1" applyAlignment="1">
      <alignment vertical="center"/>
    </xf>
    <xf numFmtId="0" fontId="5" fillId="0" borderId="19" xfId="3" applyFont="1" applyBorder="1" applyAlignment="1">
      <alignment horizontal="center" vertical="center"/>
    </xf>
    <xf numFmtId="0" fontId="10" fillId="0" borderId="20" xfId="3" applyFont="1" applyBorder="1" applyAlignment="1">
      <alignment horizontal="center" vertical="center" wrapText="1"/>
    </xf>
    <xf numFmtId="0" fontId="5" fillId="0" borderId="20" xfId="3" applyFont="1" applyBorder="1" applyAlignment="1">
      <alignment horizontal="center" vertical="center" wrapText="1"/>
    </xf>
    <xf numFmtId="38" fontId="5" fillId="0" borderId="0" xfId="4" quotePrefix="1" applyFont="1" applyBorder="1" applyAlignment="1">
      <alignment vertical="center"/>
    </xf>
    <xf numFmtId="0" fontId="5" fillId="0" borderId="0" xfId="3" quotePrefix="1" applyFont="1" applyAlignment="1">
      <alignment horizontal="center" vertical="center"/>
    </xf>
    <xf numFmtId="38" fontId="5" fillId="0" borderId="10" xfId="4" quotePrefix="1" applyFont="1" applyBorder="1" applyAlignment="1">
      <alignment vertical="center"/>
    </xf>
    <xf numFmtId="0" fontId="5" fillId="0" borderId="12" xfId="3" quotePrefix="1" applyFont="1" applyBorder="1" applyAlignment="1">
      <alignment horizontal="center" vertical="center"/>
    </xf>
    <xf numFmtId="38" fontId="5" fillId="0" borderId="11" xfId="4" quotePrefix="1" applyFont="1" applyBorder="1" applyAlignment="1">
      <alignment vertical="center"/>
    </xf>
    <xf numFmtId="38" fontId="5" fillId="0" borderId="12" xfId="4" quotePrefix="1" applyFont="1" applyBorder="1" applyAlignment="1">
      <alignment vertical="center"/>
    </xf>
    <xf numFmtId="38" fontId="5" fillId="0" borderId="12" xfId="4" applyFont="1" applyBorder="1" applyAlignment="1">
      <alignment horizontal="right" vertical="center"/>
    </xf>
    <xf numFmtId="0" fontId="7" fillId="0" borderId="0" xfId="3" applyFont="1">
      <alignment vertical="center"/>
    </xf>
    <xf numFmtId="0" fontId="5" fillId="0" borderId="17" xfId="3" quotePrefix="1" applyFont="1" applyBorder="1" applyAlignment="1">
      <alignment horizontal="center" vertical="center"/>
    </xf>
    <xf numFmtId="38" fontId="5" fillId="0" borderId="21" xfId="4" applyFont="1" applyBorder="1" applyAlignment="1">
      <alignment vertical="center"/>
    </xf>
    <xf numFmtId="38" fontId="5" fillId="0" borderId="11" xfId="4" applyFont="1" applyBorder="1" applyAlignment="1">
      <alignment vertical="center"/>
    </xf>
    <xf numFmtId="0" fontId="6" fillId="0" borderId="0" xfId="3" applyFont="1">
      <alignment vertical="center"/>
    </xf>
    <xf numFmtId="0" fontId="6" fillId="0" borderId="1" xfId="3" applyFont="1" applyBorder="1">
      <alignment vertical="center"/>
    </xf>
    <xf numFmtId="0" fontId="6" fillId="0" borderId="4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49" fontId="6" fillId="0" borderId="0" xfId="4" applyNumberFormat="1" applyFont="1" applyBorder="1" applyAlignment="1">
      <alignment horizontal="right" vertical="center"/>
    </xf>
    <xf numFmtId="38" fontId="6" fillId="0" borderId="0" xfId="4" applyFont="1" applyBorder="1">
      <alignment vertical="center"/>
    </xf>
    <xf numFmtId="0" fontId="5" fillId="0" borderId="6" xfId="3" applyFont="1" applyBorder="1" applyAlignment="1">
      <alignment horizontal="center" vertical="center"/>
    </xf>
    <xf numFmtId="38" fontId="5" fillId="0" borderId="11" xfId="4" applyFont="1" applyBorder="1">
      <alignment vertical="center"/>
    </xf>
    <xf numFmtId="38" fontId="6" fillId="0" borderId="12" xfId="4" applyFont="1" applyBorder="1">
      <alignment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/>
    <xf numFmtId="49" fontId="5" fillId="0" borderId="0" xfId="1" quotePrefix="1" applyNumberFormat="1" applyFont="1" applyAlignment="1">
      <alignment horizontal="center"/>
    </xf>
    <xf numFmtId="177" fontId="5" fillId="0" borderId="16" xfId="1" applyNumberFormat="1" applyFont="1" applyBorder="1" applyAlignment="1">
      <alignment horizontal="right"/>
    </xf>
    <xf numFmtId="177" fontId="5" fillId="0" borderId="21" xfId="1" applyNumberFormat="1" applyFont="1" applyBorder="1" applyAlignment="1">
      <alignment horizontal="right"/>
    </xf>
    <xf numFmtId="177" fontId="5" fillId="0" borderId="21" xfId="1" applyNumberFormat="1" applyFont="1" applyBorder="1"/>
    <xf numFmtId="49" fontId="5" fillId="0" borderId="0" xfId="1" applyNumberFormat="1" applyFont="1" applyAlignment="1">
      <alignment horizontal="center"/>
    </xf>
    <xf numFmtId="177" fontId="5" fillId="0" borderId="10" xfId="1" applyNumberFormat="1" applyFont="1" applyBorder="1" applyAlignment="1">
      <alignment horizontal="right"/>
    </xf>
    <xf numFmtId="177" fontId="5" fillId="0" borderId="0" xfId="1" applyNumberFormat="1" applyFont="1" applyAlignment="1">
      <alignment horizontal="right"/>
    </xf>
    <xf numFmtId="179" fontId="5" fillId="0" borderId="10" xfId="1" applyNumberFormat="1" applyFont="1" applyBorder="1" applyAlignment="1">
      <alignment horizontal="right"/>
    </xf>
    <xf numFmtId="179" fontId="5" fillId="0" borderId="0" xfId="1" applyNumberFormat="1" applyFont="1" applyAlignment="1">
      <alignment horizontal="right"/>
    </xf>
    <xf numFmtId="49" fontId="5" fillId="0" borderId="2" xfId="1" applyNumberFormat="1" applyFont="1" applyBorder="1" applyAlignment="1">
      <alignment horizontal="center"/>
    </xf>
    <xf numFmtId="49" fontId="5" fillId="0" borderId="6" xfId="1" applyNumberFormat="1" applyFont="1" applyBorder="1" applyAlignment="1">
      <alignment horizontal="center"/>
    </xf>
    <xf numFmtId="179" fontId="5" fillId="0" borderId="12" xfId="1" applyNumberFormat="1" applyFont="1" applyBorder="1" applyAlignment="1">
      <alignment horizontal="right"/>
    </xf>
    <xf numFmtId="49" fontId="7" fillId="0" borderId="0" xfId="1" applyNumberFormat="1" applyFont="1"/>
    <xf numFmtId="0" fontId="10" fillId="0" borderId="0" xfId="1" applyFont="1"/>
    <xf numFmtId="49" fontId="2" fillId="0" borderId="0" xfId="1" applyNumberFormat="1" applyFont="1"/>
    <xf numFmtId="0" fontId="5" fillId="0" borderId="8" xfId="1" applyFont="1" applyBorder="1" applyAlignment="1">
      <alignment horizontal="distributed" vertical="center" justifyLastLine="1"/>
    </xf>
    <xf numFmtId="0" fontId="5" fillId="0" borderId="12" xfId="1" applyFont="1" applyBorder="1" applyAlignment="1">
      <alignment horizontal="distributed" vertical="center" justifyLastLine="1"/>
    </xf>
    <xf numFmtId="38" fontId="5" fillId="0" borderId="16" xfId="2" applyFont="1" applyFill="1" applyBorder="1" applyAlignment="1">
      <alignment horizontal="right"/>
    </xf>
    <xf numFmtId="38" fontId="5" fillId="0" borderId="21" xfId="2" applyFont="1" applyFill="1" applyBorder="1" applyAlignment="1">
      <alignment horizontal="right"/>
    </xf>
    <xf numFmtId="38" fontId="5" fillId="0" borderId="10" xfId="2" applyFont="1" applyFill="1" applyBorder="1" applyAlignment="1">
      <alignment horizontal="right"/>
    </xf>
    <xf numFmtId="38" fontId="5" fillId="0" borderId="0" xfId="2" applyFont="1" applyFill="1" applyBorder="1" applyAlignment="1">
      <alignment horizontal="right"/>
    </xf>
    <xf numFmtId="38" fontId="5" fillId="0" borderId="0" xfId="2" applyFont="1"/>
    <xf numFmtId="177" fontId="5" fillId="0" borderId="11" xfId="1" applyNumberFormat="1" applyFont="1" applyBorder="1" applyAlignment="1">
      <alignment horizontal="right"/>
    </xf>
    <xf numFmtId="177" fontId="5" fillId="0" borderId="12" xfId="1" applyNumberFormat="1" applyFont="1" applyBorder="1" applyAlignment="1">
      <alignment horizontal="right"/>
    </xf>
    <xf numFmtId="49" fontId="5" fillId="0" borderId="0" xfId="1" applyNumberFormat="1" applyFont="1" applyAlignment="1">
      <alignment horizontal="left"/>
    </xf>
    <xf numFmtId="0" fontId="5" fillId="0" borderId="11" xfId="1" applyFont="1" applyBorder="1" applyAlignment="1">
      <alignment horizontal="center" vertical="center"/>
    </xf>
    <xf numFmtId="180" fontId="5" fillId="0" borderId="0" xfId="1" applyNumberFormat="1" applyFont="1"/>
    <xf numFmtId="180" fontId="6" fillId="0" borderId="0" xfId="1" applyNumberFormat="1" applyFont="1"/>
    <xf numFmtId="180" fontId="5" fillId="0" borderId="0" xfId="1" applyNumberFormat="1" applyFont="1" applyAlignment="1">
      <alignment vertical="center"/>
    </xf>
    <xf numFmtId="180" fontId="5" fillId="0" borderId="12" xfId="1" applyNumberFormat="1" applyFont="1" applyBorder="1" applyAlignment="1">
      <alignment vertical="center"/>
    </xf>
    <xf numFmtId="181" fontId="5" fillId="0" borderId="0" xfId="1" applyNumberFormat="1" applyFont="1"/>
    <xf numFmtId="182" fontId="5" fillId="0" borderId="0" xfId="1" applyNumberFormat="1" applyFont="1"/>
    <xf numFmtId="1" fontId="5" fillId="0" borderId="0" xfId="1" applyNumberFormat="1" applyFont="1"/>
    <xf numFmtId="181" fontId="5" fillId="0" borderId="12" xfId="1" applyNumberFormat="1" applyFont="1" applyBorder="1"/>
    <xf numFmtId="180" fontId="5" fillId="0" borderId="12" xfId="1" applyNumberFormat="1" applyFont="1" applyBorder="1"/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vertical="top" wrapText="1"/>
    </xf>
    <xf numFmtId="0" fontId="5" fillId="0" borderId="3" xfId="3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0" fontId="5" fillId="0" borderId="22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38" fontId="5" fillId="0" borderId="10" xfId="4" applyFont="1" applyBorder="1" applyAlignment="1">
      <alignment horizontal="center" vertical="center"/>
    </xf>
    <xf numFmtId="38" fontId="5" fillId="0" borderId="0" xfId="4" applyFont="1" applyBorder="1" applyAlignment="1">
      <alignment horizontal="center" vertical="center"/>
    </xf>
    <xf numFmtId="38" fontId="5" fillId="0" borderId="0" xfId="4" applyFont="1" applyAlignment="1">
      <alignment horizontal="center" vertical="center"/>
    </xf>
    <xf numFmtId="0" fontId="5" fillId="0" borderId="18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/>
    </xf>
    <xf numFmtId="0" fontId="5" fillId="0" borderId="11" xfId="1" applyFont="1" applyBorder="1"/>
    <xf numFmtId="0" fontId="5" fillId="0" borderId="12" xfId="1" applyFont="1" applyBorder="1"/>
    <xf numFmtId="49" fontId="5" fillId="0" borderId="17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0" fontId="5" fillId="0" borderId="17" xfId="1" applyFont="1" applyBorder="1"/>
    <xf numFmtId="0" fontId="5" fillId="0" borderId="10" xfId="1" applyFont="1" applyBorder="1"/>
    <xf numFmtId="0" fontId="5" fillId="0" borderId="2" xfId="1" applyFont="1" applyBorder="1"/>
    <xf numFmtId="0" fontId="5" fillId="0" borderId="6" xfId="1" applyFont="1" applyBorder="1"/>
    <xf numFmtId="0" fontId="5" fillId="0" borderId="15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5" fillId="0" borderId="21" xfId="1" applyFont="1" applyBorder="1"/>
    <xf numFmtId="0" fontId="5" fillId="0" borderId="9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</cellXfs>
  <cellStyles count="5">
    <cellStyle name="桁区切り 2" xfId="2" xr:uid="{C3130FD1-A2D2-461E-8162-192DDE875758}"/>
    <cellStyle name="桁区切り 3" xfId="4" xr:uid="{F1397FC0-7D01-4283-83F5-0C419027AB6D}"/>
    <cellStyle name="標準" xfId="0" builtinId="0"/>
    <cellStyle name="標準 2" xfId="1" xr:uid="{3B5C2F92-99E5-41EE-BB5D-380BAC84478D}"/>
    <cellStyle name="標準 3" xfId="3" xr:uid="{4B1DEFA3-AD93-4DEE-9DF1-38B8B82756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3745E-286A-40FE-8FD4-3CE61D8925D4}">
  <dimension ref="A1:P29"/>
  <sheetViews>
    <sheetView showZeros="0" zoomScaleNormal="100" workbookViewId="0"/>
  </sheetViews>
  <sheetFormatPr defaultRowHeight="13.5" x14ac:dyDescent="0.15"/>
  <cols>
    <col min="1" max="1" width="11.625" style="2" customWidth="1"/>
    <col min="2" max="13" width="9" style="2"/>
    <col min="14" max="14" width="9" style="2" customWidth="1"/>
    <col min="15" max="256" width="9" style="2"/>
    <col min="257" max="257" width="11.625" style="2" customWidth="1"/>
    <col min="258" max="512" width="9" style="2"/>
    <col min="513" max="513" width="11.625" style="2" customWidth="1"/>
    <col min="514" max="768" width="9" style="2"/>
    <col min="769" max="769" width="11.625" style="2" customWidth="1"/>
    <col min="770" max="1024" width="9" style="2"/>
    <col min="1025" max="1025" width="11.625" style="2" customWidth="1"/>
    <col min="1026" max="1280" width="9" style="2"/>
    <col min="1281" max="1281" width="11.625" style="2" customWidth="1"/>
    <col min="1282" max="1536" width="9" style="2"/>
    <col min="1537" max="1537" width="11.625" style="2" customWidth="1"/>
    <col min="1538" max="1792" width="9" style="2"/>
    <col min="1793" max="1793" width="11.625" style="2" customWidth="1"/>
    <col min="1794" max="2048" width="9" style="2"/>
    <col min="2049" max="2049" width="11.625" style="2" customWidth="1"/>
    <col min="2050" max="2304" width="9" style="2"/>
    <col min="2305" max="2305" width="11.625" style="2" customWidth="1"/>
    <col min="2306" max="2560" width="9" style="2"/>
    <col min="2561" max="2561" width="11.625" style="2" customWidth="1"/>
    <col min="2562" max="2816" width="9" style="2"/>
    <col min="2817" max="2817" width="11.625" style="2" customWidth="1"/>
    <col min="2818" max="3072" width="9" style="2"/>
    <col min="3073" max="3073" width="11.625" style="2" customWidth="1"/>
    <col min="3074" max="3328" width="9" style="2"/>
    <col min="3329" max="3329" width="11.625" style="2" customWidth="1"/>
    <col min="3330" max="3584" width="9" style="2"/>
    <col min="3585" max="3585" width="11.625" style="2" customWidth="1"/>
    <col min="3586" max="3840" width="9" style="2"/>
    <col min="3841" max="3841" width="11.625" style="2" customWidth="1"/>
    <col min="3842" max="4096" width="9" style="2"/>
    <col min="4097" max="4097" width="11.625" style="2" customWidth="1"/>
    <col min="4098" max="4352" width="9" style="2"/>
    <col min="4353" max="4353" width="11.625" style="2" customWidth="1"/>
    <col min="4354" max="4608" width="9" style="2"/>
    <col min="4609" max="4609" width="11.625" style="2" customWidth="1"/>
    <col min="4610" max="4864" width="9" style="2"/>
    <col min="4865" max="4865" width="11.625" style="2" customWidth="1"/>
    <col min="4866" max="5120" width="9" style="2"/>
    <col min="5121" max="5121" width="11.625" style="2" customWidth="1"/>
    <col min="5122" max="5376" width="9" style="2"/>
    <col min="5377" max="5377" width="11.625" style="2" customWidth="1"/>
    <col min="5378" max="5632" width="9" style="2"/>
    <col min="5633" max="5633" width="11.625" style="2" customWidth="1"/>
    <col min="5634" max="5888" width="9" style="2"/>
    <col min="5889" max="5889" width="11.625" style="2" customWidth="1"/>
    <col min="5890" max="6144" width="9" style="2"/>
    <col min="6145" max="6145" width="11.625" style="2" customWidth="1"/>
    <col min="6146" max="6400" width="9" style="2"/>
    <col min="6401" max="6401" width="11.625" style="2" customWidth="1"/>
    <col min="6402" max="6656" width="9" style="2"/>
    <col min="6657" max="6657" width="11.625" style="2" customWidth="1"/>
    <col min="6658" max="6912" width="9" style="2"/>
    <col min="6913" max="6913" width="11.625" style="2" customWidth="1"/>
    <col min="6914" max="7168" width="9" style="2"/>
    <col min="7169" max="7169" width="11.625" style="2" customWidth="1"/>
    <col min="7170" max="7424" width="9" style="2"/>
    <col min="7425" max="7425" width="11.625" style="2" customWidth="1"/>
    <col min="7426" max="7680" width="9" style="2"/>
    <col min="7681" max="7681" width="11.625" style="2" customWidth="1"/>
    <col min="7682" max="7936" width="9" style="2"/>
    <col min="7937" max="7937" width="11.625" style="2" customWidth="1"/>
    <col min="7938" max="8192" width="9" style="2"/>
    <col min="8193" max="8193" width="11.625" style="2" customWidth="1"/>
    <col min="8194" max="8448" width="9" style="2"/>
    <col min="8449" max="8449" width="11.625" style="2" customWidth="1"/>
    <col min="8450" max="8704" width="9" style="2"/>
    <col min="8705" max="8705" width="11.625" style="2" customWidth="1"/>
    <col min="8706" max="8960" width="9" style="2"/>
    <col min="8961" max="8961" width="11.625" style="2" customWidth="1"/>
    <col min="8962" max="9216" width="9" style="2"/>
    <col min="9217" max="9217" width="11.625" style="2" customWidth="1"/>
    <col min="9218" max="9472" width="9" style="2"/>
    <col min="9473" max="9473" width="11.625" style="2" customWidth="1"/>
    <col min="9474" max="9728" width="9" style="2"/>
    <col min="9729" max="9729" width="11.625" style="2" customWidth="1"/>
    <col min="9730" max="9984" width="9" style="2"/>
    <col min="9985" max="9985" width="11.625" style="2" customWidth="1"/>
    <col min="9986" max="10240" width="9" style="2"/>
    <col min="10241" max="10241" width="11.625" style="2" customWidth="1"/>
    <col min="10242" max="10496" width="9" style="2"/>
    <col min="10497" max="10497" width="11.625" style="2" customWidth="1"/>
    <col min="10498" max="10752" width="9" style="2"/>
    <col min="10753" max="10753" width="11.625" style="2" customWidth="1"/>
    <col min="10754" max="11008" width="9" style="2"/>
    <col min="11009" max="11009" width="11.625" style="2" customWidth="1"/>
    <col min="11010" max="11264" width="9" style="2"/>
    <col min="11265" max="11265" width="11.625" style="2" customWidth="1"/>
    <col min="11266" max="11520" width="9" style="2"/>
    <col min="11521" max="11521" width="11.625" style="2" customWidth="1"/>
    <col min="11522" max="11776" width="9" style="2"/>
    <col min="11777" max="11777" width="11.625" style="2" customWidth="1"/>
    <col min="11778" max="12032" width="9" style="2"/>
    <col min="12033" max="12033" width="11.625" style="2" customWidth="1"/>
    <col min="12034" max="12288" width="9" style="2"/>
    <col min="12289" max="12289" width="11.625" style="2" customWidth="1"/>
    <col min="12290" max="12544" width="9" style="2"/>
    <col min="12545" max="12545" width="11.625" style="2" customWidth="1"/>
    <col min="12546" max="12800" width="9" style="2"/>
    <col min="12801" max="12801" width="11.625" style="2" customWidth="1"/>
    <col min="12802" max="13056" width="9" style="2"/>
    <col min="13057" max="13057" width="11.625" style="2" customWidth="1"/>
    <col min="13058" max="13312" width="9" style="2"/>
    <col min="13313" max="13313" width="11.625" style="2" customWidth="1"/>
    <col min="13314" max="13568" width="9" style="2"/>
    <col min="13569" max="13569" width="11.625" style="2" customWidth="1"/>
    <col min="13570" max="13824" width="9" style="2"/>
    <col min="13825" max="13825" width="11.625" style="2" customWidth="1"/>
    <col min="13826" max="14080" width="9" style="2"/>
    <col min="14081" max="14081" width="11.625" style="2" customWidth="1"/>
    <col min="14082" max="14336" width="9" style="2"/>
    <col min="14337" max="14337" width="11.625" style="2" customWidth="1"/>
    <col min="14338" max="14592" width="9" style="2"/>
    <col min="14593" max="14593" width="11.625" style="2" customWidth="1"/>
    <col min="14594" max="14848" width="9" style="2"/>
    <col min="14849" max="14849" width="11.625" style="2" customWidth="1"/>
    <col min="14850" max="15104" width="9" style="2"/>
    <col min="15105" max="15105" width="11.625" style="2" customWidth="1"/>
    <col min="15106" max="15360" width="9" style="2"/>
    <col min="15361" max="15361" width="11.625" style="2" customWidth="1"/>
    <col min="15362" max="15616" width="9" style="2"/>
    <col min="15617" max="15617" width="11.625" style="2" customWidth="1"/>
    <col min="15618" max="15872" width="9" style="2"/>
    <col min="15873" max="15873" width="11.625" style="2" customWidth="1"/>
    <col min="15874" max="16128" width="9" style="2"/>
    <col min="16129" max="16129" width="11.625" style="2" customWidth="1"/>
    <col min="16130" max="16384" width="9" style="2"/>
  </cols>
  <sheetData>
    <row r="1" spans="1:14" ht="18.75" x14ac:dyDescent="0.2">
      <c r="A1" s="1" t="s">
        <v>0</v>
      </c>
    </row>
    <row r="2" spans="1:14" ht="14.25" thickBot="1" x14ac:dyDescent="0.2">
      <c r="A2" s="3"/>
      <c r="B2" s="3"/>
      <c r="C2" s="3"/>
    </row>
    <row r="3" spans="1:14" ht="14.25" thickTop="1" x14ac:dyDescent="0.15">
      <c r="A3" s="166" t="s">
        <v>1</v>
      </c>
      <c r="B3" s="168" t="s">
        <v>2</v>
      </c>
      <c r="C3" s="168" t="s">
        <v>3</v>
      </c>
      <c r="D3" s="170" t="s">
        <v>4</v>
      </c>
      <c r="E3" s="171"/>
      <c r="F3" s="171"/>
      <c r="G3" s="171"/>
      <c r="H3" s="171"/>
      <c r="I3" s="171"/>
      <c r="J3" s="171"/>
      <c r="K3" s="171"/>
      <c r="L3" s="171"/>
      <c r="M3" s="171"/>
      <c r="N3" s="171"/>
    </row>
    <row r="4" spans="1:14" ht="27" x14ac:dyDescent="0.15">
      <c r="A4" s="167"/>
      <c r="B4" s="169"/>
      <c r="C4" s="169"/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5" t="s">
        <v>13</v>
      </c>
      <c r="M4" s="6" t="s">
        <v>14</v>
      </c>
      <c r="N4" s="6" t="s">
        <v>15</v>
      </c>
    </row>
    <row r="5" spans="1:14" x14ac:dyDescent="0.15">
      <c r="A5" s="7" t="s">
        <v>16</v>
      </c>
      <c r="B5" s="8">
        <v>483</v>
      </c>
      <c r="C5" s="8">
        <v>626</v>
      </c>
      <c r="D5" s="8">
        <v>18845</v>
      </c>
      <c r="E5" s="8">
        <v>6287</v>
      </c>
      <c r="F5" s="8">
        <v>5417</v>
      </c>
      <c r="G5" s="8">
        <v>407</v>
      </c>
      <c r="H5" s="8">
        <v>902</v>
      </c>
      <c r="I5" s="8">
        <v>5819</v>
      </c>
      <c r="J5" s="9" t="s">
        <v>17</v>
      </c>
      <c r="K5" s="9" t="s">
        <v>17</v>
      </c>
      <c r="L5" s="8">
        <v>13</v>
      </c>
      <c r="M5" s="9" t="s">
        <v>17</v>
      </c>
      <c r="N5" s="9" t="s">
        <v>17</v>
      </c>
    </row>
    <row r="6" spans="1:14" x14ac:dyDescent="0.15">
      <c r="A6" s="7">
        <v>17</v>
      </c>
      <c r="B6" s="8">
        <v>514</v>
      </c>
      <c r="C6" s="8">
        <v>663</v>
      </c>
      <c r="D6" s="8">
        <v>20462</v>
      </c>
      <c r="E6" s="8">
        <v>6797</v>
      </c>
      <c r="F6" s="8">
        <v>5870</v>
      </c>
      <c r="G6" s="8">
        <v>420</v>
      </c>
      <c r="H6" s="8">
        <v>1012</v>
      </c>
      <c r="I6" s="8">
        <v>6337</v>
      </c>
      <c r="J6" s="9" t="s">
        <v>17</v>
      </c>
      <c r="K6" s="8">
        <v>7</v>
      </c>
      <c r="L6" s="8">
        <v>19</v>
      </c>
      <c r="M6" s="9" t="s">
        <v>17</v>
      </c>
      <c r="N6" s="9" t="s">
        <v>17</v>
      </c>
    </row>
    <row r="7" spans="1:14" x14ac:dyDescent="0.15">
      <c r="A7" s="7">
        <v>18</v>
      </c>
      <c r="B7" s="8">
        <v>538</v>
      </c>
      <c r="C7" s="8">
        <v>685</v>
      </c>
      <c r="D7" s="8">
        <v>20895</v>
      </c>
      <c r="E7" s="8">
        <v>6797</v>
      </c>
      <c r="F7" s="8">
        <v>5996</v>
      </c>
      <c r="G7" s="8">
        <v>390</v>
      </c>
      <c r="H7" s="8">
        <v>1043</v>
      </c>
      <c r="I7" s="8">
        <v>6627</v>
      </c>
      <c r="J7" s="9" t="s">
        <v>17</v>
      </c>
      <c r="K7" s="9">
        <v>9</v>
      </c>
      <c r="L7" s="8">
        <v>31</v>
      </c>
      <c r="M7" s="9" t="s">
        <v>17</v>
      </c>
      <c r="N7" s="9" t="s">
        <v>17</v>
      </c>
    </row>
    <row r="8" spans="1:14" x14ac:dyDescent="0.15">
      <c r="A8" s="7">
        <v>19</v>
      </c>
      <c r="B8" s="8">
        <v>490</v>
      </c>
      <c r="C8" s="8">
        <v>622</v>
      </c>
      <c r="D8" s="8">
        <v>19135</v>
      </c>
      <c r="E8" s="8">
        <v>5969</v>
      </c>
      <c r="F8" s="8">
        <v>5622</v>
      </c>
      <c r="G8" s="8">
        <v>283</v>
      </c>
      <c r="H8" s="8">
        <v>1054</v>
      </c>
      <c r="I8" s="8">
        <v>6194</v>
      </c>
      <c r="J8" s="9" t="s">
        <v>17</v>
      </c>
      <c r="K8" s="9">
        <v>3</v>
      </c>
      <c r="L8" s="8">
        <v>10</v>
      </c>
      <c r="M8" s="9" t="s">
        <v>17</v>
      </c>
      <c r="N8" s="9" t="s">
        <v>17</v>
      </c>
    </row>
    <row r="9" spans="1:14" x14ac:dyDescent="0.15">
      <c r="A9" s="7">
        <v>20</v>
      </c>
      <c r="B9" s="8">
        <v>436</v>
      </c>
      <c r="C9" s="8">
        <v>540</v>
      </c>
      <c r="D9" s="8">
        <v>16825</v>
      </c>
      <c r="E9" s="8">
        <v>5310</v>
      </c>
      <c r="F9" s="8">
        <v>4843</v>
      </c>
      <c r="G9" s="8">
        <v>209</v>
      </c>
      <c r="H9" s="8">
        <v>1020</v>
      </c>
      <c r="I9" s="8">
        <v>5407</v>
      </c>
      <c r="J9" s="9" t="s">
        <v>17</v>
      </c>
      <c r="K9" s="9">
        <v>33</v>
      </c>
      <c r="L9" s="8">
        <v>3</v>
      </c>
      <c r="M9" s="9" t="s">
        <v>17</v>
      </c>
      <c r="N9" s="9" t="s">
        <v>17</v>
      </c>
    </row>
    <row r="10" spans="1:14" x14ac:dyDescent="0.15">
      <c r="A10" s="10">
        <v>21</v>
      </c>
      <c r="B10" s="11">
        <v>472</v>
      </c>
      <c r="C10" s="8">
        <v>586</v>
      </c>
      <c r="D10" s="8">
        <v>18776</v>
      </c>
      <c r="E10" s="8">
        <v>6131</v>
      </c>
      <c r="F10" s="8">
        <v>5366</v>
      </c>
      <c r="G10" s="8">
        <v>301</v>
      </c>
      <c r="H10" s="8">
        <v>1077</v>
      </c>
      <c r="I10" s="8">
        <v>5820</v>
      </c>
      <c r="J10" s="9" t="s">
        <v>17</v>
      </c>
      <c r="K10" s="9">
        <v>76</v>
      </c>
      <c r="L10" s="8">
        <v>5</v>
      </c>
      <c r="M10" s="9" t="s">
        <v>17</v>
      </c>
      <c r="N10" s="9" t="s">
        <v>17</v>
      </c>
    </row>
    <row r="11" spans="1:14" x14ac:dyDescent="0.15">
      <c r="A11" s="7">
        <v>22</v>
      </c>
      <c r="B11" s="8">
        <v>517</v>
      </c>
      <c r="C11" s="8">
        <v>658</v>
      </c>
      <c r="D11" s="8">
        <v>20913</v>
      </c>
      <c r="E11" s="8">
        <v>6968</v>
      </c>
      <c r="F11" s="8">
        <v>6167</v>
      </c>
      <c r="G11" s="8">
        <v>270</v>
      </c>
      <c r="H11" s="8">
        <v>1093</v>
      </c>
      <c r="I11" s="8">
        <v>6308</v>
      </c>
      <c r="J11" s="9" t="s">
        <v>17</v>
      </c>
      <c r="K11" s="9">
        <v>105</v>
      </c>
      <c r="L11" s="8">
        <v>2</v>
      </c>
      <c r="M11" s="9" t="s">
        <v>17</v>
      </c>
      <c r="N11" s="9" t="s">
        <v>17</v>
      </c>
    </row>
    <row r="12" spans="1:14" x14ac:dyDescent="0.15">
      <c r="A12" s="10">
        <v>23</v>
      </c>
      <c r="B12" s="11">
        <v>546</v>
      </c>
      <c r="C12" s="8">
        <v>694</v>
      </c>
      <c r="D12" s="8">
        <v>22623</v>
      </c>
      <c r="E12" s="8">
        <v>7472</v>
      </c>
      <c r="F12" s="8">
        <v>6705</v>
      </c>
      <c r="G12" s="8">
        <v>292</v>
      </c>
      <c r="H12" s="8">
        <v>1121</v>
      </c>
      <c r="I12" s="8">
        <v>6952</v>
      </c>
      <c r="J12" s="9" t="s">
        <v>17</v>
      </c>
      <c r="K12" s="9">
        <v>76</v>
      </c>
      <c r="L12" s="8">
        <v>5</v>
      </c>
      <c r="M12" s="9" t="s">
        <v>17</v>
      </c>
      <c r="N12" s="9" t="s">
        <v>17</v>
      </c>
    </row>
    <row r="13" spans="1:14" x14ac:dyDescent="0.15">
      <c r="A13" s="7">
        <v>24</v>
      </c>
      <c r="B13" s="11">
        <v>595</v>
      </c>
      <c r="C13" s="8">
        <v>764</v>
      </c>
      <c r="D13" s="8">
        <v>25090</v>
      </c>
      <c r="E13" s="8">
        <v>8279</v>
      </c>
      <c r="F13" s="8">
        <v>7375</v>
      </c>
      <c r="G13" s="8">
        <v>326</v>
      </c>
      <c r="H13" s="8">
        <v>1319</v>
      </c>
      <c r="I13" s="8">
        <v>7705</v>
      </c>
      <c r="J13" s="9" t="s">
        <v>17</v>
      </c>
      <c r="K13" s="9">
        <v>86</v>
      </c>
      <c r="L13" s="9" t="s">
        <v>17</v>
      </c>
      <c r="M13" s="9" t="s">
        <v>17</v>
      </c>
      <c r="N13" s="9" t="s">
        <v>17</v>
      </c>
    </row>
    <row r="14" spans="1:14" x14ac:dyDescent="0.15">
      <c r="A14" s="10">
        <v>25</v>
      </c>
      <c r="B14" s="11">
        <v>626</v>
      </c>
      <c r="C14" s="8">
        <v>800</v>
      </c>
      <c r="D14" s="8">
        <f>SUM(E14:L14)</f>
        <v>26478</v>
      </c>
      <c r="E14" s="8">
        <v>8630</v>
      </c>
      <c r="F14" s="8">
        <v>7680</v>
      </c>
      <c r="G14" s="8">
        <v>376</v>
      </c>
      <c r="H14" s="8">
        <v>1528</v>
      </c>
      <c r="I14" s="8">
        <v>8202</v>
      </c>
      <c r="J14" s="9" t="s">
        <v>17</v>
      </c>
      <c r="K14" s="9">
        <v>57</v>
      </c>
      <c r="L14" s="9">
        <v>5</v>
      </c>
      <c r="M14" s="9" t="s">
        <v>17</v>
      </c>
      <c r="N14" s="9" t="s">
        <v>17</v>
      </c>
    </row>
    <row r="15" spans="1:14" x14ac:dyDescent="0.15">
      <c r="A15" s="7">
        <v>26</v>
      </c>
      <c r="B15" s="11">
        <v>616</v>
      </c>
      <c r="C15" s="8">
        <v>787</v>
      </c>
      <c r="D15" s="8">
        <f>SUM(E15:L15)</f>
        <v>26293</v>
      </c>
      <c r="E15" s="8">
        <v>8504</v>
      </c>
      <c r="F15" s="8">
        <v>7728</v>
      </c>
      <c r="G15" s="8">
        <v>382</v>
      </c>
      <c r="H15" s="8">
        <v>1586</v>
      </c>
      <c r="I15" s="8">
        <v>7999</v>
      </c>
      <c r="J15" s="9" t="s">
        <v>17</v>
      </c>
      <c r="K15" s="9">
        <v>87</v>
      </c>
      <c r="L15" s="9">
        <v>7</v>
      </c>
      <c r="M15" s="9" t="s">
        <v>17</v>
      </c>
      <c r="N15" s="9" t="s">
        <v>17</v>
      </c>
    </row>
    <row r="16" spans="1:14" x14ac:dyDescent="0.15">
      <c r="A16" s="10">
        <v>27</v>
      </c>
      <c r="B16" s="11">
        <v>588</v>
      </c>
      <c r="C16" s="8">
        <v>741</v>
      </c>
      <c r="D16" s="8">
        <v>24823</v>
      </c>
      <c r="E16" s="8">
        <v>8024</v>
      </c>
      <c r="F16" s="8">
        <v>7317</v>
      </c>
      <c r="G16" s="8">
        <v>310</v>
      </c>
      <c r="H16" s="8">
        <v>1598</v>
      </c>
      <c r="I16" s="8">
        <v>7502</v>
      </c>
      <c r="J16" s="9" t="s">
        <v>17</v>
      </c>
      <c r="K16" s="9">
        <v>70</v>
      </c>
      <c r="L16" s="9">
        <v>2</v>
      </c>
      <c r="M16" s="9" t="s">
        <v>17</v>
      </c>
      <c r="N16" s="9" t="s">
        <v>17</v>
      </c>
    </row>
    <row r="17" spans="1:16" x14ac:dyDescent="0.15">
      <c r="A17" s="10">
        <v>28</v>
      </c>
      <c r="B17" s="11">
        <v>555</v>
      </c>
      <c r="C17" s="8">
        <v>691</v>
      </c>
      <c r="D17" s="8">
        <v>23627</v>
      </c>
      <c r="E17" s="8">
        <v>7644</v>
      </c>
      <c r="F17" s="8">
        <v>6853</v>
      </c>
      <c r="G17" s="8">
        <v>278</v>
      </c>
      <c r="H17" s="8">
        <v>1565</v>
      </c>
      <c r="I17" s="8">
        <v>7223</v>
      </c>
      <c r="J17" s="9" t="s">
        <v>17</v>
      </c>
      <c r="K17" s="9">
        <v>51</v>
      </c>
      <c r="L17" s="9">
        <v>8</v>
      </c>
      <c r="M17" s="9" t="s">
        <v>17</v>
      </c>
      <c r="N17" s="9" t="s">
        <v>17</v>
      </c>
    </row>
    <row r="18" spans="1:16" x14ac:dyDescent="0.15">
      <c r="A18" s="10">
        <v>29</v>
      </c>
      <c r="B18" s="11">
        <v>549</v>
      </c>
      <c r="C18" s="8">
        <v>675</v>
      </c>
      <c r="D18" s="8">
        <v>22828</v>
      </c>
      <c r="E18" s="8">
        <v>7312</v>
      </c>
      <c r="F18" s="8">
        <v>6471</v>
      </c>
      <c r="G18" s="8">
        <v>229</v>
      </c>
      <c r="H18" s="8">
        <v>1563</v>
      </c>
      <c r="I18" s="8">
        <v>7185</v>
      </c>
      <c r="J18" s="9" t="s">
        <v>17</v>
      </c>
      <c r="K18" s="9">
        <v>87</v>
      </c>
      <c r="L18" s="9">
        <v>11</v>
      </c>
      <c r="M18" s="9" t="s">
        <v>17</v>
      </c>
      <c r="N18" s="2">
        <v>1</v>
      </c>
    </row>
    <row r="19" spans="1:16" x14ac:dyDescent="0.15">
      <c r="A19" s="10">
        <v>30</v>
      </c>
      <c r="B19" s="11">
        <v>537</v>
      </c>
      <c r="C19" s="8">
        <v>654</v>
      </c>
      <c r="D19" s="8">
        <v>22273</v>
      </c>
      <c r="E19" s="8">
        <v>7072</v>
      </c>
      <c r="F19" s="8">
        <v>6241</v>
      </c>
      <c r="G19" s="8">
        <v>242</v>
      </c>
      <c r="H19" s="8">
        <v>1551</v>
      </c>
      <c r="I19" s="8">
        <v>7085</v>
      </c>
      <c r="J19" s="9" t="s">
        <v>17</v>
      </c>
      <c r="K19" s="9">
        <v>77</v>
      </c>
      <c r="L19" s="9">
        <v>5</v>
      </c>
      <c r="M19" s="9" t="s">
        <v>17</v>
      </c>
      <c r="N19" s="2">
        <v>1</v>
      </c>
    </row>
    <row r="20" spans="1:16" s="16" customFormat="1" x14ac:dyDescent="0.15">
      <c r="A20" s="12" t="s">
        <v>18</v>
      </c>
      <c r="B20" s="13">
        <v>532</v>
      </c>
      <c r="C20" s="14">
        <v>646</v>
      </c>
      <c r="D20" s="14">
        <v>21979</v>
      </c>
      <c r="E20" s="14">
        <v>6918</v>
      </c>
      <c r="F20" s="14">
        <v>6129</v>
      </c>
      <c r="G20" s="14">
        <v>245</v>
      </c>
      <c r="H20" s="14">
        <v>1636</v>
      </c>
      <c r="I20" s="14">
        <v>6976</v>
      </c>
      <c r="J20" s="15" t="s">
        <v>17</v>
      </c>
      <c r="K20" s="15">
        <v>69</v>
      </c>
      <c r="L20" s="15">
        <v>3</v>
      </c>
      <c r="M20" s="15" t="s">
        <v>17</v>
      </c>
      <c r="N20" s="2">
        <v>3</v>
      </c>
      <c r="P20" s="16">
        <v>0</v>
      </c>
    </row>
    <row r="21" spans="1:16" s="16" customFormat="1" x14ac:dyDescent="0.15">
      <c r="A21" s="12">
        <v>2</v>
      </c>
      <c r="B21" s="13">
        <v>517</v>
      </c>
      <c r="C21" s="14">
        <v>614</v>
      </c>
      <c r="D21" s="14">
        <v>20465</v>
      </c>
      <c r="E21" s="14">
        <v>6426</v>
      </c>
      <c r="F21" s="14">
        <v>5689</v>
      </c>
      <c r="G21" s="14">
        <v>152</v>
      </c>
      <c r="H21" s="14">
        <v>1668</v>
      </c>
      <c r="I21" s="14">
        <v>6488</v>
      </c>
      <c r="J21" s="15" t="s">
        <v>17</v>
      </c>
      <c r="K21" s="15">
        <v>36</v>
      </c>
      <c r="L21" s="15">
        <v>3</v>
      </c>
      <c r="M21" s="15">
        <v>1</v>
      </c>
      <c r="N21" s="2">
        <v>2</v>
      </c>
      <c r="P21" s="16">
        <v>0</v>
      </c>
    </row>
    <row r="22" spans="1:16" s="16" customFormat="1" x14ac:dyDescent="0.15">
      <c r="A22" s="12">
        <v>3</v>
      </c>
      <c r="B22" s="13">
        <v>526</v>
      </c>
      <c r="C22" s="14">
        <v>619</v>
      </c>
      <c r="D22" s="14">
        <v>20688</v>
      </c>
      <c r="E22" s="14">
        <v>6512</v>
      </c>
      <c r="F22" s="14">
        <v>5673</v>
      </c>
      <c r="G22" s="14">
        <v>123</v>
      </c>
      <c r="H22" s="14">
        <v>1727</v>
      </c>
      <c r="I22" s="14">
        <v>6608</v>
      </c>
      <c r="J22" s="15" t="s">
        <v>17</v>
      </c>
      <c r="K22" s="15">
        <v>36</v>
      </c>
      <c r="L22" s="15">
        <v>4</v>
      </c>
      <c r="M22" s="15">
        <v>1</v>
      </c>
      <c r="N22" s="2">
        <v>4</v>
      </c>
    </row>
    <row r="23" spans="1:16" s="16" customFormat="1" x14ac:dyDescent="0.15">
      <c r="A23" s="12">
        <v>4</v>
      </c>
      <c r="B23" s="13">
        <v>536</v>
      </c>
      <c r="C23" s="14">
        <v>634</v>
      </c>
      <c r="D23" s="14">
        <v>21332</v>
      </c>
      <c r="E23" s="14">
        <v>6757</v>
      </c>
      <c r="F23" s="14">
        <v>5902</v>
      </c>
      <c r="G23" s="14">
        <v>158</v>
      </c>
      <c r="H23" s="14">
        <v>1739</v>
      </c>
      <c r="I23" s="14">
        <v>6730</v>
      </c>
      <c r="J23" s="15" t="s">
        <v>17</v>
      </c>
      <c r="K23" s="15">
        <v>34</v>
      </c>
      <c r="L23" s="15">
        <v>2</v>
      </c>
      <c r="M23" s="15" t="s">
        <v>17</v>
      </c>
      <c r="N23" s="2">
        <v>10</v>
      </c>
    </row>
    <row r="24" spans="1:16" x14ac:dyDescent="0.15">
      <c r="A24" s="17"/>
      <c r="B24" s="18"/>
      <c r="C24" s="19"/>
      <c r="D24" s="19"/>
      <c r="E24" s="19"/>
      <c r="F24" s="19"/>
      <c r="G24" s="19"/>
      <c r="H24" s="19"/>
      <c r="I24" s="19"/>
      <c r="J24" s="20"/>
      <c r="K24" s="20"/>
      <c r="L24" s="19"/>
      <c r="M24" s="19"/>
      <c r="N24" s="21"/>
    </row>
    <row r="25" spans="1:16" x14ac:dyDescent="0.15">
      <c r="A25" s="2" t="s">
        <v>19</v>
      </c>
      <c r="L25" s="22"/>
      <c r="M25" s="22"/>
      <c r="N25" s="22" t="s">
        <v>20</v>
      </c>
    </row>
    <row r="26" spans="1:16" x14ac:dyDescent="0.15">
      <c r="A26" s="2" t="s">
        <v>21</v>
      </c>
    </row>
    <row r="28" spans="1:16" x14ac:dyDescent="0.15">
      <c r="A28" s="23"/>
      <c r="B28" s="23"/>
    </row>
    <row r="29" spans="1:16" x14ac:dyDescent="0.15">
      <c r="A29" s="23"/>
      <c r="B29" s="23"/>
    </row>
  </sheetData>
  <mergeCells count="4">
    <mergeCell ref="A3:A4"/>
    <mergeCell ref="B3:B4"/>
    <mergeCell ref="C3:C4"/>
    <mergeCell ref="D3:N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D40F6-AE7C-48E6-9C8D-589AA261C3C1}">
  <sheetPr>
    <pageSetUpPr fitToPage="1"/>
  </sheetPr>
  <dimension ref="A1:N27"/>
  <sheetViews>
    <sheetView zoomScaleNormal="100" zoomScaleSheetLayoutView="100" workbookViewId="0"/>
  </sheetViews>
  <sheetFormatPr defaultRowHeight="13.5" x14ac:dyDescent="0.4"/>
  <cols>
    <col min="1" max="1" width="10.75" style="74" customWidth="1"/>
    <col min="2" max="10" width="9.875" style="74" customWidth="1"/>
    <col min="11" max="12" width="11" style="74" customWidth="1"/>
    <col min="13" max="13" width="9.875" style="74" customWidth="1"/>
    <col min="14" max="256" width="9" style="74"/>
    <col min="257" max="257" width="10.75" style="74" customWidth="1"/>
    <col min="258" max="266" width="9.875" style="74" customWidth="1"/>
    <col min="267" max="268" width="11" style="74" customWidth="1"/>
    <col min="269" max="269" width="9.875" style="74" customWidth="1"/>
    <col min="270" max="512" width="9" style="74"/>
    <col min="513" max="513" width="10.75" style="74" customWidth="1"/>
    <col min="514" max="522" width="9.875" style="74" customWidth="1"/>
    <col min="523" max="524" width="11" style="74" customWidth="1"/>
    <col min="525" max="525" width="9.875" style="74" customWidth="1"/>
    <col min="526" max="768" width="9" style="74"/>
    <col min="769" max="769" width="10.75" style="74" customWidth="1"/>
    <col min="770" max="778" width="9.875" style="74" customWidth="1"/>
    <col min="779" max="780" width="11" style="74" customWidth="1"/>
    <col min="781" max="781" width="9.875" style="74" customWidth="1"/>
    <col min="782" max="1024" width="9" style="74"/>
    <col min="1025" max="1025" width="10.75" style="74" customWidth="1"/>
    <col min="1026" max="1034" width="9.875" style="74" customWidth="1"/>
    <col min="1035" max="1036" width="11" style="74" customWidth="1"/>
    <col min="1037" max="1037" width="9.875" style="74" customWidth="1"/>
    <col min="1038" max="1280" width="9" style="74"/>
    <col min="1281" max="1281" width="10.75" style="74" customWidth="1"/>
    <col min="1282" max="1290" width="9.875" style="74" customWidth="1"/>
    <col min="1291" max="1292" width="11" style="74" customWidth="1"/>
    <col min="1293" max="1293" width="9.875" style="74" customWidth="1"/>
    <col min="1294" max="1536" width="9" style="74"/>
    <col min="1537" max="1537" width="10.75" style="74" customWidth="1"/>
    <col min="1538" max="1546" width="9.875" style="74" customWidth="1"/>
    <col min="1547" max="1548" width="11" style="74" customWidth="1"/>
    <col min="1549" max="1549" width="9.875" style="74" customWidth="1"/>
    <col min="1550" max="1792" width="9" style="74"/>
    <col min="1793" max="1793" width="10.75" style="74" customWidth="1"/>
    <col min="1794" max="1802" width="9.875" style="74" customWidth="1"/>
    <col min="1803" max="1804" width="11" style="74" customWidth="1"/>
    <col min="1805" max="1805" width="9.875" style="74" customWidth="1"/>
    <col min="1806" max="2048" width="9" style="74"/>
    <col min="2049" max="2049" width="10.75" style="74" customWidth="1"/>
    <col min="2050" max="2058" width="9.875" style="74" customWidth="1"/>
    <col min="2059" max="2060" width="11" style="74" customWidth="1"/>
    <col min="2061" max="2061" width="9.875" style="74" customWidth="1"/>
    <col min="2062" max="2304" width="9" style="74"/>
    <col min="2305" max="2305" width="10.75" style="74" customWidth="1"/>
    <col min="2306" max="2314" width="9.875" style="74" customWidth="1"/>
    <col min="2315" max="2316" width="11" style="74" customWidth="1"/>
    <col min="2317" max="2317" width="9.875" style="74" customWidth="1"/>
    <col min="2318" max="2560" width="9" style="74"/>
    <col min="2561" max="2561" width="10.75" style="74" customWidth="1"/>
    <col min="2562" max="2570" width="9.875" style="74" customWidth="1"/>
    <col min="2571" max="2572" width="11" style="74" customWidth="1"/>
    <col min="2573" max="2573" width="9.875" style="74" customWidth="1"/>
    <col min="2574" max="2816" width="9" style="74"/>
    <col min="2817" max="2817" width="10.75" style="74" customWidth="1"/>
    <col min="2818" max="2826" width="9.875" style="74" customWidth="1"/>
    <col min="2827" max="2828" width="11" style="74" customWidth="1"/>
    <col min="2829" max="2829" width="9.875" style="74" customWidth="1"/>
    <col min="2830" max="3072" width="9" style="74"/>
    <col min="3073" max="3073" width="10.75" style="74" customWidth="1"/>
    <col min="3074" max="3082" width="9.875" style="74" customWidth="1"/>
    <col min="3083" max="3084" width="11" style="74" customWidth="1"/>
    <col min="3085" max="3085" width="9.875" style="74" customWidth="1"/>
    <col min="3086" max="3328" width="9" style="74"/>
    <col min="3329" max="3329" width="10.75" style="74" customWidth="1"/>
    <col min="3330" max="3338" width="9.875" style="74" customWidth="1"/>
    <col min="3339" max="3340" width="11" style="74" customWidth="1"/>
    <col min="3341" max="3341" width="9.875" style="74" customWidth="1"/>
    <col min="3342" max="3584" width="9" style="74"/>
    <col min="3585" max="3585" width="10.75" style="74" customWidth="1"/>
    <col min="3586" max="3594" width="9.875" style="74" customWidth="1"/>
    <col min="3595" max="3596" width="11" style="74" customWidth="1"/>
    <col min="3597" max="3597" width="9.875" style="74" customWidth="1"/>
    <col min="3598" max="3840" width="9" style="74"/>
    <col min="3841" max="3841" width="10.75" style="74" customWidth="1"/>
    <col min="3842" max="3850" width="9.875" style="74" customWidth="1"/>
    <col min="3851" max="3852" width="11" style="74" customWidth="1"/>
    <col min="3853" max="3853" width="9.875" style="74" customWidth="1"/>
    <col min="3854" max="4096" width="9" style="74"/>
    <col min="4097" max="4097" width="10.75" style="74" customWidth="1"/>
    <col min="4098" max="4106" width="9.875" style="74" customWidth="1"/>
    <col min="4107" max="4108" width="11" style="74" customWidth="1"/>
    <col min="4109" max="4109" width="9.875" style="74" customWidth="1"/>
    <col min="4110" max="4352" width="9" style="74"/>
    <col min="4353" max="4353" width="10.75" style="74" customWidth="1"/>
    <col min="4354" max="4362" width="9.875" style="74" customWidth="1"/>
    <col min="4363" max="4364" width="11" style="74" customWidth="1"/>
    <col min="4365" max="4365" width="9.875" style="74" customWidth="1"/>
    <col min="4366" max="4608" width="9" style="74"/>
    <col min="4609" max="4609" width="10.75" style="74" customWidth="1"/>
    <col min="4610" max="4618" width="9.875" style="74" customWidth="1"/>
    <col min="4619" max="4620" width="11" style="74" customWidth="1"/>
    <col min="4621" max="4621" width="9.875" style="74" customWidth="1"/>
    <col min="4622" max="4864" width="9" style="74"/>
    <col min="4865" max="4865" width="10.75" style="74" customWidth="1"/>
    <col min="4866" max="4874" width="9.875" style="74" customWidth="1"/>
    <col min="4875" max="4876" width="11" style="74" customWidth="1"/>
    <col min="4877" max="4877" width="9.875" style="74" customWidth="1"/>
    <col min="4878" max="5120" width="9" style="74"/>
    <col min="5121" max="5121" width="10.75" style="74" customWidth="1"/>
    <col min="5122" max="5130" width="9.875" style="74" customWidth="1"/>
    <col min="5131" max="5132" width="11" style="74" customWidth="1"/>
    <col min="5133" max="5133" width="9.875" style="74" customWidth="1"/>
    <col min="5134" max="5376" width="9" style="74"/>
    <col min="5377" max="5377" width="10.75" style="74" customWidth="1"/>
    <col min="5378" max="5386" width="9.875" style="74" customWidth="1"/>
    <col min="5387" max="5388" width="11" style="74" customWidth="1"/>
    <col min="5389" max="5389" width="9.875" style="74" customWidth="1"/>
    <col min="5390" max="5632" width="9" style="74"/>
    <col min="5633" max="5633" width="10.75" style="74" customWidth="1"/>
    <col min="5634" max="5642" width="9.875" style="74" customWidth="1"/>
    <col min="5643" max="5644" width="11" style="74" customWidth="1"/>
    <col min="5645" max="5645" width="9.875" style="74" customWidth="1"/>
    <col min="5646" max="5888" width="9" style="74"/>
    <col min="5889" max="5889" width="10.75" style="74" customWidth="1"/>
    <col min="5890" max="5898" width="9.875" style="74" customWidth="1"/>
    <col min="5899" max="5900" width="11" style="74" customWidth="1"/>
    <col min="5901" max="5901" width="9.875" style="74" customWidth="1"/>
    <col min="5902" max="6144" width="9" style="74"/>
    <col min="6145" max="6145" width="10.75" style="74" customWidth="1"/>
    <col min="6146" max="6154" width="9.875" style="74" customWidth="1"/>
    <col min="6155" max="6156" width="11" style="74" customWidth="1"/>
    <col min="6157" max="6157" width="9.875" style="74" customWidth="1"/>
    <col min="6158" max="6400" width="9" style="74"/>
    <col min="6401" max="6401" width="10.75" style="74" customWidth="1"/>
    <col min="6402" max="6410" width="9.875" style="74" customWidth="1"/>
    <col min="6411" max="6412" width="11" style="74" customWidth="1"/>
    <col min="6413" max="6413" width="9.875" style="74" customWidth="1"/>
    <col min="6414" max="6656" width="9" style="74"/>
    <col min="6657" max="6657" width="10.75" style="74" customWidth="1"/>
    <col min="6658" max="6666" width="9.875" style="74" customWidth="1"/>
    <col min="6667" max="6668" width="11" style="74" customWidth="1"/>
    <col min="6669" max="6669" width="9.875" style="74" customWidth="1"/>
    <col min="6670" max="6912" width="9" style="74"/>
    <col min="6913" max="6913" width="10.75" style="74" customWidth="1"/>
    <col min="6914" max="6922" width="9.875" style="74" customWidth="1"/>
    <col min="6923" max="6924" width="11" style="74" customWidth="1"/>
    <col min="6925" max="6925" width="9.875" style="74" customWidth="1"/>
    <col min="6926" max="7168" width="9" style="74"/>
    <col min="7169" max="7169" width="10.75" style="74" customWidth="1"/>
    <col min="7170" max="7178" width="9.875" style="74" customWidth="1"/>
    <col min="7179" max="7180" width="11" style="74" customWidth="1"/>
    <col min="7181" max="7181" width="9.875" style="74" customWidth="1"/>
    <col min="7182" max="7424" width="9" style="74"/>
    <col min="7425" max="7425" width="10.75" style="74" customWidth="1"/>
    <col min="7426" max="7434" width="9.875" style="74" customWidth="1"/>
    <col min="7435" max="7436" width="11" style="74" customWidth="1"/>
    <col min="7437" max="7437" width="9.875" style="74" customWidth="1"/>
    <col min="7438" max="7680" width="9" style="74"/>
    <col min="7681" max="7681" width="10.75" style="74" customWidth="1"/>
    <col min="7682" max="7690" width="9.875" style="74" customWidth="1"/>
    <col min="7691" max="7692" width="11" style="74" customWidth="1"/>
    <col min="7693" max="7693" width="9.875" style="74" customWidth="1"/>
    <col min="7694" max="7936" width="9" style="74"/>
    <col min="7937" max="7937" width="10.75" style="74" customWidth="1"/>
    <col min="7938" max="7946" width="9.875" style="74" customWidth="1"/>
    <col min="7947" max="7948" width="11" style="74" customWidth="1"/>
    <col min="7949" max="7949" width="9.875" style="74" customWidth="1"/>
    <col min="7950" max="8192" width="9" style="74"/>
    <col min="8193" max="8193" width="10.75" style="74" customWidth="1"/>
    <col min="8194" max="8202" width="9.875" style="74" customWidth="1"/>
    <col min="8203" max="8204" width="11" style="74" customWidth="1"/>
    <col min="8205" max="8205" width="9.875" style="74" customWidth="1"/>
    <col min="8206" max="8448" width="9" style="74"/>
    <col min="8449" max="8449" width="10.75" style="74" customWidth="1"/>
    <col min="8450" max="8458" width="9.875" style="74" customWidth="1"/>
    <col min="8459" max="8460" width="11" style="74" customWidth="1"/>
    <col min="8461" max="8461" width="9.875" style="74" customWidth="1"/>
    <col min="8462" max="8704" width="9" style="74"/>
    <col min="8705" max="8705" width="10.75" style="74" customWidth="1"/>
    <col min="8706" max="8714" width="9.875" style="74" customWidth="1"/>
    <col min="8715" max="8716" width="11" style="74" customWidth="1"/>
    <col min="8717" max="8717" width="9.875" style="74" customWidth="1"/>
    <col min="8718" max="8960" width="9" style="74"/>
    <col min="8961" max="8961" width="10.75" style="74" customWidth="1"/>
    <col min="8962" max="8970" width="9.875" style="74" customWidth="1"/>
    <col min="8971" max="8972" width="11" style="74" customWidth="1"/>
    <col min="8973" max="8973" width="9.875" style="74" customWidth="1"/>
    <col min="8974" max="9216" width="9" style="74"/>
    <col min="9217" max="9217" width="10.75" style="74" customWidth="1"/>
    <col min="9218" max="9226" width="9.875" style="74" customWidth="1"/>
    <col min="9227" max="9228" width="11" style="74" customWidth="1"/>
    <col min="9229" max="9229" width="9.875" style="74" customWidth="1"/>
    <col min="9230" max="9472" width="9" style="74"/>
    <col min="9473" max="9473" width="10.75" style="74" customWidth="1"/>
    <col min="9474" max="9482" width="9.875" style="74" customWidth="1"/>
    <col min="9483" max="9484" width="11" style="74" customWidth="1"/>
    <col min="9485" max="9485" width="9.875" style="74" customWidth="1"/>
    <col min="9486" max="9728" width="9" style="74"/>
    <col min="9729" max="9729" width="10.75" style="74" customWidth="1"/>
    <col min="9730" max="9738" width="9.875" style="74" customWidth="1"/>
    <col min="9739" max="9740" width="11" style="74" customWidth="1"/>
    <col min="9741" max="9741" width="9.875" style="74" customWidth="1"/>
    <col min="9742" max="9984" width="9" style="74"/>
    <col min="9985" max="9985" width="10.75" style="74" customWidth="1"/>
    <col min="9986" max="9994" width="9.875" style="74" customWidth="1"/>
    <col min="9995" max="9996" width="11" style="74" customWidth="1"/>
    <col min="9997" max="9997" width="9.875" style="74" customWidth="1"/>
    <col min="9998" max="10240" width="9" style="74"/>
    <col min="10241" max="10241" width="10.75" style="74" customWidth="1"/>
    <col min="10242" max="10250" width="9.875" style="74" customWidth="1"/>
    <col min="10251" max="10252" width="11" style="74" customWidth="1"/>
    <col min="10253" max="10253" width="9.875" style="74" customWidth="1"/>
    <col min="10254" max="10496" width="9" style="74"/>
    <col min="10497" max="10497" width="10.75" style="74" customWidth="1"/>
    <col min="10498" max="10506" width="9.875" style="74" customWidth="1"/>
    <col min="10507" max="10508" width="11" style="74" customWidth="1"/>
    <col min="10509" max="10509" width="9.875" style="74" customWidth="1"/>
    <col min="10510" max="10752" width="9" style="74"/>
    <col min="10753" max="10753" width="10.75" style="74" customWidth="1"/>
    <col min="10754" max="10762" width="9.875" style="74" customWidth="1"/>
    <col min="10763" max="10764" width="11" style="74" customWidth="1"/>
    <col min="10765" max="10765" width="9.875" style="74" customWidth="1"/>
    <col min="10766" max="11008" width="9" style="74"/>
    <col min="11009" max="11009" width="10.75" style="74" customWidth="1"/>
    <col min="11010" max="11018" width="9.875" style="74" customWidth="1"/>
    <col min="11019" max="11020" width="11" style="74" customWidth="1"/>
    <col min="11021" max="11021" width="9.875" style="74" customWidth="1"/>
    <col min="11022" max="11264" width="9" style="74"/>
    <col min="11265" max="11265" width="10.75" style="74" customWidth="1"/>
    <col min="11266" max="11274" width="9.875" style="74" customWidth="1"/>
    <col min="11275" max="11276" width="11" style="74" customWidth="1"/>
    <col min="11277" max="11277" width="9.875" style="74" customWidth="1"/>
    <col min="11278" max="11520" width="9" style="74"/>
    <col min="11521" max="11521" width="10.75" style="74" customWidth="1"/>
    <col min="11522" max="11530" width="9.875" style="74" customWidth="1"/>
    <col min="11531" max="11532" width="11" style="74" customWidth="1"/>
    <col min="11533" max="11533" width="9.875" style="74" customWidth="1"/>
    <col min="11534" max="11776" width="9" style="74"/>
    <col min="11777" max="11777" width="10.75" style="74" customWidth="1"/>
    <col min="11778" max="11786" width="9.875" style="74" customWidth="1"/>
    <col min="11787" max="11788" width="11" style="74" customWidth="1"/>
    <col min="11789" max="11789" width="9.875" style="74" customWidth="1"/>
    <col min="11790" max="12032" width="9" style="74"/>
    <col min="12033" max="12033" width="10.75" style="74" customWidth="1"/>
    <col min="12034" max="12042" width="9.875" style="74" customWidth="1"/>
    <col min="12043" max="12044" width="11" style="74" customWidth="1"/>
    <col min="12045" max="12045" width="9.875" style="74" customWidth="1"/>
    <col min="12046" max="12288" width="9" style="74"/>
    <col min="12289" max="12289" width="10.75" style="74" customWidth="1"/>
    <col min="12290" max="12298" width="9.875" style="74" customWidth="1"/>
    <col min="12299" max="12300" width="11" style="74" customWidth="1"/>
    <col min="12301" max="12301" width="9.875" style="74" customWidth="1"/>
    <col min="12302" max="12544" width="9" style="74"/>
    <col min="12545" max="12545" width="10.75" style="74" customWidth="1"/>
    <col min="12546" max="12554" width="9.875" style="74" customWidth="1"/>
    <col min="12555" max="12556" width="11" style="74" customWidth="1"/>
    <col min="12557" max="12557" width="9.875" style="74" customWidth="1"/>
    <col min="12558" max="12800" width="9" style="74"/>
    <col min="12801" max="12801" width="10.75" style="74" customWidth="1"/>
    <col min="12802" max="12810" width="9.875" style="74" customWidth="1"/>
    <col min="12811" max="12812" width="11" style="74" customWidth="1"/>
    <col min="12813" max="12813" width="9.875" style="74" customWidth="1"/>
    <col min="12814" max="13056" width="9" style="74"/>
    <col min="13057" max="13057" width="10.75" style="74" customWidth="1"/>
    <col min="13058" max="13066" width="9.875" style="74" customWidth="1"/>
    <col min="13067" max="13068" width="11" style="74" customWidth="1"/>
    <col min="13069" max="13069" width="9.875" style="74" customWidth="1"/>
    <col min="13070" max="13312" width="9" style="74"/>
    <col min="13313" max="13313" width="10.75" style="74" customWidth="1"/>
    <col min="13314" max="13322" width="9.875" style="74" customWidth="1"/>
    <col min="13323" max="13324" width="11" style="74" customWidth="1"/>
    <col min="13325" max="13325" width="9.875" style="74" customWidth="1"/>
    <col min="13326" max="13568" width="9" style="74"/>
    <col min="13569" max="13569" width="10.75" style="74" customWidth="1"/>
    <col min="13570" max="13578" width="9.875" style="74" customWidth="1"/>
    <col min="13579" max="13580" width="11" style="74" customWidth="1"/>
    <col min="13581" max="13581" width="9.875" style="74" customWidth="1"/>
    <col min="13582" max="13824" width="9" style="74"/>
    <col min="13825" max="13825" width="10.75" style="74" customWidth="1"/>
    <col min="13826" max="13834" width="9.875" style="74" customWidth="1"/>
    <col min="13835" max="13836" width="11" style="74" customWidth="1"/>
    <col min="13837" max="13837" width="9.875" style="74" customWidth="1"/>
    <col min="13838" max="14080" width="9" style="74"/>
    <col min="14081" max="14081" width="10.75" style="74" customWidth="1"/>
    <col min="14082" max="14090" width="9.875" style="74" customWidth="1"/>
    <col min="14091" max="14092" width="11" style="74" customWidth="1"/>
    <col min="14093" max="14093" width="9.875" style="74" customWidth="1"/>
    <col min="14094" max="14336" width="9" style="74"/>
    <col min="14337" max="14337" width="10.75" style="74" customWidth="1"/>
    <col min="14338" max="14346" width="9.875" style="74" customWidth="1"/>
    <col min="14347" max="14348" width="11" style="74" customWidth="1"/>
    <col min="14349" max="14349" width="9.875" style="74" customWidth="1"/>
    <col min="14350" max="14592" width="9" style="74"/>
    <col min="14593" max="14593" width="10.75" style="74" customWidth="1"/>
    <col min="14594" max="14602" width="9.875" style="74" customWidth="1"/>
    <col min="14603" max="14604" width="11" style="74" customWidth="1"/>
    <col min="14605" max="14605" width="9.875" style="74" customWidth="1"/>
    <col min="14606" max="14848" width="9" style="74"/>
    <col min="14849" max="14849" width="10.75" style="74" customWidth="1"/>
    <col min="14850" max="14858" width="9.875" style="74" customWidth="1"/>
    <col min="14859" max="14860" width="11" style="74" customWidth="1"/>
    <col min="14861" max="14861" width="9.875" style="74" customWidth="1"/>
    <col min="14862" max="15104" width="9" style="74"/>
    <col min="15105" max="15105" width="10.75" style="74" customWidth="1"/>
    <col min="15106" max="15114" width="9.875" style="74" customWidth="1"/>
    <col min="15115" max="15116" width="11" style="74" customWidth="1"/>
    <col min="15117" max="15117" width="9.875" style="74" customWidth="1"/>
    <col min="15118" max="15360" width="9" style="74"/>
    <col min="15361" max="15361" width="10.75" style="74" customWidth="1"/>
    <col min="15362" max="15370" width="9.875" style="74" customWidth="1"/>
    <col min="15371" max="15372" width="11" style="74" customWidth="1"/>
    <col min="15373" max="15373" width="9.875" style="74" customWidth="1"/>
    <col min="15374" max="15616" width="9" style="74"/>
    <col min="15617" max="15617" width="10.75" style="74" customWidth="1"/>
    <col min="15618" max="15626" width="9.875" style="74" customWidth="1"/>
    <col min="15627" max="15628" width="11" style="74" customWidth="1"/>
    <col min="15629" max="15629" width="9.875" style="74" customWidth="1"/>
    <col min="15630" max="15872" width="9" style="74"/>
    <col min="15873" max="15873" width="10.75" style="74" customWidth="1"/>
    <col min="15874" max="15882" width="9.875" style="74" customWidth="1"/>
    <col min="15883" max="15884" width="11" style="74" customWidth="1"/>
    <col min="15885" max="15885" width="9.875" style="74" customWidth="1"/>
    <col min="15886" max="16128" width="9" style="74"/>
    <col min="16129" max="16129" width="10.75" style="74" customWidth="1"/>
    <col min="16130" max="16138" width="9.875" style="74" customWidth="1"/>
    <col min="16139" max="16140" width="11" style="74" customWidth="1"/>
    <col min="16141" max="16141" width="9.875" style="74" customWidth="1"/>
    <col min="16142" max="16384" width="9" style="74"/>
  </cols>
  <sheetData>
    <row r="1" spans="1:13" ht="18.75" x14ac:dyDescent="0.4">
      <c r="A1" s="73" t="s">
        <v>124</v>
      </c>
    </row>
    <row r="2" spans="1:13" ht="14.25" thickBot="1" x14ac:dyDescent="0.45">
      <c r="A2" s="75"/>
      <c r="B2" s="75"/>
      <c r="C2" s="75"/>
      <c r="D2" s="75"/>
      <c r="E2" s="75"/>
      <c r="G2" s="75"/>
      <c r="H2" s="75"/>
      <c r="I2" s="75"/>
      <c r="J2" s="75"/>
      <c r="K2" s="76" t="s">
        <v>125</v>
      </c>
    </row>
    <row r="3" spans="1:13" ht="18" customHeight="1" thickTop="1" x14ac:dyDescent="0.4">
      <c r="A3" s="77" t="s">
        <v>126</v>
      </c>
      <c r="B3" s="78" t="s">
        <v>127</v>
      </c>
      <c r="C3" s="78" t="s">
        <v>128</v>
      </c>
      <c r="D3" s="78" t="s">
        <v>129</v>
      </c>
      <c r="E3" s="78" t="s">
        <v>130</v>
      </c>
      <c r="F3" s="78" t="s">
        <v>131</v>
      </c>
      <c r="G3" s="78" t="s">
        <v>132</v>
      </c>
      <c r="H3" s="78" t="s">
        <v>133</v>
      </c>
      <c r="I3" s="78" t="s">
        <v>134</v>
      </c>
      <c r="J3" s="78" t="s">
        <v>135</v>
      </c>
      <c r="K3" s="79" t="s">
        <v>136</v>
      </c>
    </row>
    <row r="4" spans="1:13" ht="18" customHeight="1" x14ac:dyDescent="0.4">
      <c r="A4" s="80" t="s">
        <v>137</v>
      </c>
      <c r="B4" s="81">
        <v>333</v>
      </c>
      <c r="C4" s="82">
        <v>4159</v>
      </c>
      <c r="D4" s="82">
        <v>2527</v>
      </c>
      <c r="E4" s="82">
        <v>12758</v>
      </c>
      <c r="F4" s="82">
        <v>8998</v>
      </c>
      <c r="G4" s="82">
        <v>5471</v>
      </c>
      <c r="H4" s="83" t="s">
        <v>82</v>
      </c>
      <c r="I4" s="83" t="s">
        <v>82</v>
      </c>
      <c r="J4" s="83" t="s">
        <v>82</v>
      </c>
      <c r="K4" s="82">
        <v>34246</v>
      </c>
    </row>
    <row r="5" spans="1:13" ht="18" customHeight="1" x14ac:dyDescent="0.4">
      <c r="A5" s="80" t="s">
        <v>138</v>
      </c>
      <c r="B5" s="82">
        <v>317</v>
      </c>
      <c r="C5" s="82">
        <v>4356</v>
      </c>
      <c r="D5" s="82">
        <v>2830</v>
      </c>
      <c r="E5" s="82">
        <v>12867</v>
      </c>
      <c r="F5" s="82">
        <v>9148</v>
      </c>
      <c r="G5" s="82">
        <v>5610</v>
      </c>
      <c r="H5" s="83" t="s">
        <v>82</v>
      </c>
      <c r="I5" s="83" t="s">
        <v>82</v>
      </c>
      <c r="J5" s="83" t="s">
        <v>82</v>
      </c>
      <c r="K5" s="82">
        <v>35128</v>
      </c>
    </row>
    <row r="6" spans="1:13" ht="18" customHeight="1" thickBot="1" x14ac:dyDescent="0.45">
      <c r="A6" s="80" t="s">
        <v>139</v>
      </c>
      <c r="B6" s="82">
        <v>310</v>
      </c>
      <c r="C6" s="82">
        <v>4563</v>
      </c>
      <c r="D6" s="82">
        <v>3060</v>
      </c>
      <c r="E6" s="82">
        <v>13079</v>
      </c>
      <c r="F6" s="82">
        <v>9368</v>
      </c>
      <c r="G6" s="82">
        <v>5598</v>
      </c>
      <c r="H6" s="83" t="s">
        <v>82</v>
      </c>
      <c r="I6" s="83" t="s">
        <v>82</v>
      </c>
      <c r="J6" s="83" t="s">
        <v>82</v>
      </c>
      <c r="K6" s="82">
        <v>35978</v>
      </c>
    </row>
    <row r="7" spans="1:13" ht="18" customHeight="1" thickTop="1" x14ac:dyDescent="0.4">
      <c r="A7" s="77" t="s">
        <v>140</v>
      </c>
      <c r="B7" s="78" t="s">
        <v>127</v>
      </c>
      <c r="C7" s="78" t="s">
        <v>128</v>
      </c>
      <c r="D7" s="78" t="s">
        <v>129</v>
      </c>
      <c r="E7" s="78" t="s">
        <v>130</v>
      </c>
      <c r="F7" s="78" t="s">
        <v>131</v>
      </c>
      <c r="G7" s="78" t="s">
        <v>132</v>
      </c>
      <c r="H7" s="78" t="s">
        <v>133</v>
      </c>
      <c r="I7" s="78" t="s">
        <v>134</v>
      </c>
      <c r="J7" s="78" t="s">
        <v>135</v>
      </c>
      <c r="K7" s="79" t="s">
        <v>136</v>
      </c>
    </row>
    <row r="8" spans="1:13" ht="18" customHeight="1" x14ac:dyDescent="0.4">
      <c r="A8" s="80" t="s">
        <v>141</v>
      </c>
      <c r="B8" s="82">
        <v>334</v>
      </c>
      <c r="C8" s="82">
        <v>4675</v>
      </c>
      <c r="D8" s="82">
        <v>3253</v>
      </c>
      <c r="E8" s="82">
        <v>8254</v>
      </c>
      <c r="F8" s="82">
        <v>4976</v>
      </c>
      <c r="G8" s="82">
        <v>4615</v>
      </c>
      <c r="H8" s="82">
        <v>4996</v>
      </c>
      <c r="I8" s="82">
        <v>2861</v>
      </c>
      <c r="J8" s="82">
        <v>2736</v>
      </c>
      <c r="K8" s="82">
        <v>36700</v>
      </c>
    </row>
    <row r="9" spans="1:13" ht="18" customHeight="1" x14ac:dyDescent="0.4">
      <c r="A9" s="80" t="s">
        <v>142</v>
      </c>
      <c r="B9" s="82">
        <v>359</v>
      </c>
      <c r="C9" s="82">
        <v>4832</v>
      </c>
      <c r="D9" s="82">
        <v>3597</v>
      </c>
      <c r="E9" s="82">
        <v>7990</v>
      </c>
      <c r="F9" s="82">
        <v>5147</v>
      </c>
      <c r="G9" s="82">
        <v>4706</v>
      </c>
      <c r="H9" s="82">
        <v>5029</v>
      </c>
      <c r="I9" s="82">
        <v>2722</v>
      </c>
      <c r="J9" s="82">
        <v>2459</v>
      </c>
      <c r="K9" s="82">
        <v>36841</v>
      </c>
    </row>
    <row r="10" spans="1:13" ht="18" customHeight="1" thickBot="1" x14ac:dyDescent="0.45">
      <c r="A10" s="80" t="s">
        <v>143</v>
      </c>
      <c r="B10" s="84">
        <v>393</v>
      </c>
      <c r="C10" s="84">
        <v>4923</v>
      </c>
      <c r="D10" s="84">
        <v>3826</v>
      </c>
      <c r="E10" s="84">
        <v>7836</v>
      </c>
      <c r="F10" s="84">
        <v>5253</v>
      </c>
      <c r="G10" s="84">
        <v>4970</v>
      </c>
      <c r="H10" s="84">
        <v>5134</v>
      </c>
      <c r="I10" s="84">
        <v>2725</v>
      </c>
      <c r="J10" s="84">
        <v>2455</v>
      </c>
      <c r="K10" s="84">
        <v>37515</v>
      </c>
    </row>
    <row r="11" spans="1:13" ht="18" customHeight="1" thickTop="1" x14ac:dyDescent="0.4">
      <c r="A11" s="77" t="s">
        <v>144</v>
      </c>
      <c r="B11" s="78" t="s">
        <v>127</v>
      </c>
      <c r="C11" s="78" t="s">
        <v>128</v>
      </c>
      <c r="D11" s="78" t="s">
        <v>129</v>
      </c>
      <c r="E11" s="78" t="s">
        <v>130</v>
      </c>
      <c r="F11" s="78" t="s">
        <v>131</v>
      </c>
      <c r="G11" s="78" t="s">
        <v>132</v>
      </c>
      <c r="H11" s="78" t="s">
        <v>133</v>
      </c>
      <c r="I11" s="78" t="s">
        <v>134</v>
      </c>
      <c r="J11" s="78" t="s">
        <v>135</v>
      </c>
      <c r="K11" s="78" t="s">
        <v>145</v>
      </c>
      <c r="L11" s="78" t="s">
        <v>146</v>
      </c>
      <c r="M11" s="79" t="s">
        <v>136</v>
      </c>
    </row>
    <row r="12" spans="1:13" ht="18" customHeight="1" x14ac:dyDescent="0.4">
      <c r="A12" s="80" t="s">
        <v>147</v>
      </c>
      <c r="B12" s="85">
        <v>420</v>
      </c>
      <c r="C12" s="85">
        <v>5124</v>
      </c>
      <c r="D12" s="85">
        <v>1992</v>
      </c>
      <c r="E12" s="85">
        <v>2057</v>
      </c>
      <c r="F12" s="85">
        <v>7905</v>
      </c>
      <c r="G12" s="85">
        <v>5343</v>
      </c>
      <c r="H12" s="85">
        <v>5364</v>
      </c>
      <c r="I12" s="85">
        <v>4800</v>
      </c>
      <c r="J12" s="85">
        <v>3195</v>
      </c>
      <c r="K12" s="85">
        <v>1447</v>
      </c>
      <c r="L12" s="85">
        <v>1144</v>
      </c>
      <c r="M12" s="85">
        <v>38791</v>
      </c>
    </row>
    <row r="13" spans="1:13" ht="18" customHeight="1" x14ac:dyDescent="0.4">
      <c r="A13" s="80" t="s">
        <v>148</v>
      </c>
      <c r="B13" s="82">
        <v>451</v>
      </c>
      <c r="C13" s="82">
        <v>5249</v>
      </c>
      <c r="D13" s="82">
        <v>2133</v>
      </c>
      <c r="E13" s="82">
        <v>2149</v>
      </c>
      <c r="F13" s="82">
        <v>7979</v>
      </c>
      <c r="G13" s="82">
        <v>5453</v>
      </c>
      <c r="H13" s="82">
        <v>5742</v>
      </c>
      <c r="I13" s="82">
        <v>4925</v>
      </c>
      <c r="J13" s="82">
        <v>3370</v>
      </c>
      <c r="K13" s="82">
        <v>1548</v>
      </c>
      <c r="L13" s="82">
        <v>1146</v>
      </c>
      <c r="M13" s="82">
        <v>40145</v>
      </c>
    </row>
    <row r="14" spans="1:13" ht="18" customHeight="1" thickBot="1" x14ac:dyDescent="0.45">
      <c r="A14" s="80" t="s">
        <v>149</v>
      </c>
      <c r="B14" s="81">
        <v>460</v>
      </c>
      <c r="C14" s="82">
        <v>5436</v>
      </c>
      <c r="D14" s="82">
        <v>2300</v>
      </c>
      <c r="E14" s="82">
        <v>2285</v>
      </c>
      <c r="F14" s="82">
        <v>7832</v>
      </c>
      <c r="G14" s="82">
        <v>5647</v>
      </c>
      <c r="H14" s="82">
        <v>6047</v>
      </c>
      <c r="I14" s="82">
        <v>4971</v>
      </c>
      <c r="J14" s="82">
        <v>3245</v>
      </c>
      <c r="K14" s="82">
        <v>1598</v>
      </c>
      <c r="L14" s="82">
        <v>1335</v>
      </c>
      <c r="M14" s="82">
        <v>41156</v>
      </c>
    </row>
    <row r="15" spans="1:13" ht="18" customHeight="1" thickTop="1" x14ac:dyDescent="0.4">
      <c r="A15" s="77" t="s">
        <v>150</v>
      </c>
      <c r="B15" s="78" t="s">
        <v>127</v>
      </c>
      <c r="C15" s="78" t="s">
        <v>128</v>
      </c>
      <c r="D15" s="78" t="s">
        <v>129</v>
      </c>
      <c r="E15" s="78" t="s">
        <v>130</v>
      </c>
      <c r="F15" s="78" t="s">
        <v>131</v>
      </c>
      <c r="G15" s="78" t="s">
        <v>132</v>
      </c>
      <c r="H15" s="78" t="s">
        <v>133</v>
      </c>
      <c r="I15" s="78" t="s">
        <v>134</v>
      </c>
      <c r="J15" s="78" t="s">
        <v>135</v>
      </c>
      <c r="K15" s="78" t="s">
        <v>145</v>
      </c>
      <c r="L15" s="78" t="s">
        <v>146</v>
      </c>
      <c r="M15" s="79" t="s">
        <v>136</v>
      </c>
    </row>
    <row r="16" spans="1:13" ht="18" customHeight="1" x14ac:dyDescent="0.4">
      <c r="A16" s="80" t="s">
        <v>151</v>
      </c>
      <c r="B16" s="81">
        <v>6098</v>
      </c>
      <c r="C16" s="82">
        <v>2482</v>
      </c>
      <c r="D16" s="82">
        <v>2546</v>
      </c>
      <c r="E16" s="82">
        <v>7783</v>
      </c>
      <c r="F16" s="82">
        <v>5871</v>
      </c>
      <c r="G16" s="82">
        <v>6010</v>
      </c>
      <c r="H16" s="82">
        <v>5333</v>
      </c>
      <c r="I16" s="82">
        <v>2902</v>
      </c>
      <c r="J16" s="82">
        <v>1730</v>
      </c>
      <c r="K16" s="82">
        <v>521</v>
      </c>
      <c r="L16" s="82">
        <v>832</v>
      </c>
      <c r="M16" s="82">
        <f>SUM(B16:L16)</f>
        <v>42108</v>
      </c>
    </row>
    <row r="17" spans="1:14" ht="18" customHeight="1" x14ac:dyDescent="0.4">
      <c r="A17" s="80" t="s">
        <v>152</v>
      </c>
      <c r="B17" s="81">
        <v>6060</v>
      </c>
      <c r="C17" s="82">
        <v>2626</v>
      </c>
      <c r="D17" s="82">
        <v>2594</v>
      </c>
      <c r="E17" s="82">
        <v>7550</v>
      </c>
      <c r="F17" s="82">
        <v>6064</v>
      </c>
      <c r="G17" s="82">
        <v>6291</v>
      </c>
      <c r="H17" s="82">
        <v>5445</v>
      </c>
      <c r="I17" s="82">
        <v>3010</v>
      </c>
      <c r="J17" s="82">
        <v>1739</v>
      </c>
      <c r="K17" s="82">
        <v>492</v>
      </c>
      <c r="L17" s="82">
        <v>894</v>
      </c>
      <c r="M17" s="82">
        <v>42765</v>
      </c>
    </row>
    <row r="18" spans="1:14" ht="18" customHeight="1" thickBot="1" x14ac:dyDescent="0.45">
      <c r="A18" s="80" t="s">
        <v>153</v>
      </c>
      <c r="B18" s="81">
        <v>5972</v>
      </c>
      <c r="C18" s="82">
        <v>2768</v>
      </c>
      <c r="D18" s="82">
        <v>2716</v>
      </c>
      <c r="E18" s="82">
        <v>7276</v>
      </c>
      <c r="F18" s="82">
        <v>6278</v>
      </c>
      <c r="G18" s="82">
        <v>6428</v>
      </c>
      <c r="H18" s="82">
        <v>5527</v>
      </c>
      <c r="I18" s="82">
        <v>3120</v>
      </c>
      <c r="J18" s="82">
        <v>1733</v>
      </c>
      <c r="K18" s="82">
        <v>543</v>
      </c>
      <c r="L18" s="82">
        <v>821</v>
      </c>
      <c r="M18" s="82">
        <v>43182</v>
      </c>
    </row>
    <row r="19" spans="1:14" ht="18" customHeight="1" thickTop="1" x14ac:dyDescent="0.4">
      <c r="A19" s="77" t="s">
        <v>154</v>
      </c>
      <c r="B19" s="78" t="s">
        <v>127</v>
      </c>
      <c r="C19" s="78" t="s">
        <v>128</v>
      </c>
      <c r="D19" s="78" t="s">
        <v>129</v>
      </c>
      <c r="E19" s="78" t="s">
        <v>130</v>
      </c>
      <c r="F19" s="78" t="s">
        <v>131</v>
      </c>
      <c r="G19" s="78" t="s">
        <v>132</v>
      </c>
      <c r="H19" s="78" t="s">
        <v>133</v>
      </c>
      <c r="I19" s="78" t="s">
        <v>134</v>
      </c>
      <c r="J19" s="78" t="s">
        <v>135</v>
      </c>
      <c r="K19" s="78" t="s">
        <v>145</v>
      </c>
      <c r="L19" s="78" t="s">
        <v>146</v>
      </c>
      <c r="M19" s="78" t="s">
        <v>155</v>
      </c>
      <c r="N19" s="79" t="s">
        <v>136</v>
      </c>
    </row>
    <row r="20" spans="1:14" ht="18" customHeight="1" x14ac:dyDescent="0.4">
      <c r="A20" s="80" t="s">
        <v>156</v>
      </c>
      <c r="B20" s="81">
        <v>5958</v>
      </c>
      <c r="C20" s="82">
        <v>2918</v>
      </c>
      <c r="D20" s="82">
        <v>2824</v>
      </c>
      <c r="E20" s="82">
        <v>7105</v>
      </c>
      <c r="F20" s="82">
        <v>6402</v>
      </c>
      <c r="G20" s="82">
        <v>6579</v>
      </c>
      <c r="H20" s="82">
        <v>5944</v>
      </c>
      <c r="I20" s="82">
        <v>2834</v>
      </c>
      <c r="J20" s="82">
        <v>1756</v>
      </c>
      <c r="K20" s="82">
        <v>503</v>
      </c>
      <c r="L20" s="82">
        <v>228</v>
      </c>
      <c r="M20" s="82">
        <v>600</v>
      </c>
      <c r="N20" s="86">
        <f>SUM(B20:M20)</f>
        <v>43651</v>
      </c>
    </row>
    <row r="21" spans="1:14" ht="18" customHeight="1" x14ac:dyDescent="0.4">
      <c r="A21" s="80" t="s">
        <v>157</v>
      </c>
      <c r="B21" s="82">
        <v>5865</v>
      </c>
      <c r="C21" s="82">
        <v>3028</v>
      </c>
      <c r="D21" s="82">
        <v>2912</v>
      </c>
      <c r="E21" s="82">
        <v>6828</v>
      </c>
      <c r="F21" s="82">
        <v>6500</v>
      </c>
      <c r="G21" s="82">
        <v>6765</v>
      </c>
      <c r="H21" s="82">
        <v>5935</v>
      </c>
      <c r="I21" s="82">
        <v>2915</v>
      </c>
      <c r="J21" s="82">
        <v>1773</v>
      </c>
      <c r="K21" s="82">
        <v>505</v>
      </c>
      <c r="L21" s="82">
        <v>231</v>
      </c>
      <c r="M21" s="82">
        <v>614</v>
      </c>
      <c r="N21" s="87">
        <v>43871</v>
      </c>
    </row>
    <row r="22" spans="1:14" ht="18" customHeight="1" thickBot="1" x14ac:dyDescent="0.45">
      <c r="A22" s="80" t="s">
        <v>62</v>
      </c>
      <c r="B22" s="82">
        <v>5826</v>
      </c>
      <c r="C22" s="82">
        <v>3212</v>
      </c>
      <c r="D22" s="82">
        <v>3065</v>
      </c>
      <c r="E22" s="82">
        <v>6542</v>
      </c>
      <c r="F22" s="82">
        <v>6554</v>
      </c>
      <c r="G22" s="82">
        <v>6814</v>
      </c>
      <c r="H22" s="82">
        <v>6003</v>
      </c>
      <c r="I22" s="82">
        <v>2907</v>
      </c>
      <c r="J22" s="82">
        <v>1875</v>
      </c>
      <c r="K22" s="82">
        <v>498</v>
      </c>
      <c r="L22" s="82">
        <v>230</v>
      </c>
      <c r="M22" s="82">
        <v>639</v>
      </c>
      <c r="N22" s="87">
        <v>44165</v>
      </c>
    </row>
    <row r="23" spans="1:14" ht="18" customHeight="1" thickTop="1" x14ac:dyDescent="0.4">
      <c r="A23" s="77" t="s">
        <v>158</v>
      </c>
      <c r="B23" s="78" t="s">
        <v>127</v>
      </c>
      <c r="C23" s="78" t="s">
        <v>128</v>
      </c>
      <c r="D23" s="78" t="s">
        <v>129</v>
      </c>
      <c r="E23" s="78" t="s">
        <v>130</v>
      </c>
      <c r="F23" s="78" t="s">
        <v>131</v>
      </c>
      <c r="G23" s="78" t="s">
        <v>132</v>
      </c>
      <c r="H23" s="78" t="s">
        <v>133</v>
      </c>
      <c r="I23" s="78" t="s">
        <v>134</v>
      </c>
      <c r="J23" s="78" t="s">
        <v>135</v>
      </c>
      <c r="K23" s="78" t="s">
        <v>145</v>
      </c>
      <c r="L23" s="78" t="s">
        <v>146</v>
      </c>
      <c r="M23" s="78" t="s">
        <v>155</v>
      </c>
      <c r="N23" s="79" t="s">
        <v>136</v>
      </c>
    </row>
    <row r="24" spans="1:14" ht="18" customHeight="1" x14ac:dyDescent="0.4">
      <c r="A24" s="80" t="s">
        <v>159</v>
      </c>
      <c r="B24" s="83">
        <v>5858</v>
      </c>
      <c r="C24" s="83">
        <v>3336</v>
      </c>
      <c r="D24" s="83">
        <v>3245</v>
      </c>
      <c r="E24" s="83">
        <v>6247</v>
      </c>
      <c r="F24" s="83">
        <v>6644</v>
      </c>
      <c r="G24" s="83">
        <v>6722</v>
      </c>
      <c r="H24" s="83">
        <v>6494</v>
      </c>
      <c r="I24" s="83">
        <v>2798</v>
      </c>
      <c r="J24" s="83">
        <v>1536</v>
      </c>
      <c r="K24" s="83">
        <v>523</v>
      </c>
      <c r="L24" s="83">
        <v>255</v>
      </c>
      <c r="M24" s="83">
        <v>623</v>
      </c>
      <c r="N24" s="83">
        <v>44281</v>
      </c>
    </row>
    <row r="25" spans="1:14" ht="18" customHeight="1" x14ac:dyDescent="0.4">
      <c r="A25" s="80" t="s">
        <v>64</v>
      </c>
      <c r="B25" s="83">
        <v>5890</v>
      </c>
      <c r="C25" s="83">
        <v>3437</v>
      </c>
      <c r="D25" s="83">
        <v>3372</v>
      </c>
      <c r="E25" s="83">
        <v>5895</v>
      </c>
      <c r="F25" s="83">
        <v>6571</v>
      </c>
      <c r="G25" s="83">
        <v>6901</v>
      </c>
      <c r="H25" s="83">
        <v>6299</v>
      </c>
      <c r="I25" s="83">
        <v>2815</v>
      </c>
      <c r="J25" s="83">
        <v>1568</v>
      </c>
      <c r="K25" s="83">
        <v>576</v>
      </c>
      <c r="L25" s="83">
        <v>274</v>
      </c>
      <c r="M25" s="83">
        <v>619</v>
      </c>
      <c r="N25" s="88">
        <v>44217</v>
      </c>
    </row>
    <row r="26" spans="1:14" ht="18" customHeight="1" x14ac:dyDescent="0.4">
      <c r="A26" s="89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1"/>
    </row>
    <row r="27" spans="1:14" ht="18" customHeight="1" x14ac:dyDescent="0.15">
      <c r="A27" s="92" t="s">
        <v>160</v>
      </c>
      <c r="M27" s="93"/>
      <c r="N27" s="93" t="s">
        <v>161</v>
      </c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FA03A-513C-4690-8632-F9F11500E166}">
  <dimension ref="A1:I25"/>
  <sheetViews>
    <sheetView workbookViewId="0"/>
  </sheetViews>
  <sheetFormatPr defaultRowHeight="13.5" x14ac:dyDescent="0.4"/>
  <cols>
    <col min="1" max="1" width="10.625" style="74" customWidth="1"/>
    <col min="2" max="9" width="9.5" style="74" customWidth="1"/>
    <col min="10" max="12" width="9.625" style="74" customWidth="1"/>
    <col min="13" max="256" width="9" style="74"/>
    <col min="257" max="257" width="10.625" style="74" customWidth="1"/>
    <col min="258" max="265" width="9.5" style="74" customWidth="1"/>
    <col min="266" max="268" width="9.625" style="74" customWidth="1"/>
    <col min="269" max="512" width="9" style="74"/>
    <col min="513" max="513" width="10.625" style="74" customWidth="1"/>
    <col min="514" max="521" width="9.5" style="74" customWidth="1"/>
    <col min="522" max="524" width="9.625" style="74" customWidth="1"/>
    <col min="525" max="768" width="9" style="74"/>
    <col min="769" max="769" width="10.625" style="74" customWidth="1"/>
    <col min="770" max="777" width="9.5" style="74" customWidth="1"/>
    <col min="778" max="780" width="9.625" style="74" customWidth="1"/>
    <col min="781" max="1024" width="9" style="74"/>
    <col min="1025" max="1025" width="10.625" style="74" customWidth="1"/>
    <col min="1026" max="1033" width="9.5" style="74" customWidth="1"/>
    <col min="1034" max="1036" width="9.625" style="74" customWidth="1"/>
    <col min="1037" max="1280" width="9" style="74"/>
    <col min="1281" max="1281" width="10.625" style="74" customWidth="1"/>
    <col min="1282" max="1289" width="9.5" style="74" customWidth="1"/>
    <col min="1290" max="1292" width="9.625" style="74" customWidth="1"/>
    <col min="1293" max="1536" width="9" style="74"/>
    <col min="1537" max="1537" width="10.625" style="74" customWidth="1"/>
    <col min="1538" max="1545" width="9.5" style="74" customWidth="1"/>
    <col min="1546" max="1548" width="9.625" style="74" customWidth="1"/>
    <col min="1549" max="1792" width="9" style="74"/>
    <col min="1793" max="1793" width="10.625" style="74" customWidth="1"/>
    <col min="1794" max="1801" width="9.5" style="74" customWidth="1"/>
    <col min="1802" max="1804" width="9.625" style="74" customWidth="1"/>
    <col min="1805" max="2048" width="9" style="74"/>
    <col min="2049" max="2049" width="10.625" style="74" customWidth="1"/>
    <col min="2050" max="2057" width="9.5" style="74" customWidth="1"/>
    <col min="2058" max="2060" width="9.625" style="74" customWidth="1"/>
    <col min="2061" max="2304" width="9" style="74"/>
    <col min="2305" max="2305" width="10.625" style="74" customWidth="1"/>
    <col min="2306" max="2313" width="9.5" style="74" customWidth="1"/>
    <col min="2314" max="2316" width="9.625" style="74" customWidth="1"/>
    <col min="2317" max="2560" width="9" style="74"/>
    <col min="2561" max="2561" width="10.625" style="74" customWidth="1"/>
    <col min="2562" max="2569" width="9.5" style="74" customWidth="1"/>
    <col min="2570" max="2572" width="9.625" style="74" customWidth="1"/>
    <col min="2573" max="2816" width="9" style="74"/>
    <col min="2817" max="2817" width="10.625" style="74" customWidth="1"/>
    <col min="2818" max="2825" width="9.5" style="74" customWidth="1"/>
    <col min="2826" max="2828" width="9.625" style="74" customWidth="1"/>
    <col min="2829" max="3072" width="9" style="74"/>
    <col min="3073" max="3073" width="10.625" style="74" customWidth="1"/>
    <col min="3074" max="3081" width="9.5" style="74" customWidth="1"/>
    <col min="3082" max="3084" width="9.625" style="74" customWidth="1"/>
    <col min="3085" max="3328" width="9" style="74"/>
    <col min="3329" max="3329" width="10.625" style="74" customWidth="1"/>
    <col min="3330" max="3337" width="9.5" style="74" customWidth="1"/>
    <col min="3338" max="3340" width="9.625" style="74" customWidth="1"/>
    <col min="3341" max="3584" width="9" style="74"/>
    <col min="3585" max="3585" width="10.625" style="74" customWidth="1"/>
    <col min="3586" max="3593" width="9.5" style="74" customWidth="1"/>
    <col min="3594" max="3596" width="9.625" style="74" customWidth="1"/>
    <col min="3597" max="3840" width="9" style="74"/>
    <col min="3841" max="3841" width="10.625" style="74" customWidth="1"/>
    <col min="3842" max="3849" width="9.5" style="74" customWidth="1"/>
    <col min="3850" max="3852" width="9.625" style="74" customWidth="1"/>
    <col min="3853" max="4096" width="9" style="74"/>
    <col min="4097" max="4097" width="10.625" style="74" customWidth="1"/>
    <col min="4098" max="4105" width="9.5" style="74" customWidth="1"/>
    <col min="4106" max="4108" width="9.625" style="74" customWidth="1"/>
    <col min="4109" max="4352" width="9" style="74"/>
    <col min="4353" max="4353" width="10.625" style="74" customWidth="1"/>
    <col min="4354" max="4361" width="9.5" style="74" customWidth="1"/>
    <col min="4362" max="4364" width="9.625" style="74" customWidth="1"/>
    <col min="4365" max="4608" width="9" style="74"/>
    <col min="4609" max="4609" width="10.625" style="74" customWidth="1"/>
    <col min="4610" max="4617" width="9.5" style="74" customWidth="1"/>
    <col min="4618" max="4620" width="9.625" style="74" customWidth="1"/>
    <col min="4621" max="4864" width="9" style="74"/>
    <col min="4865" max="4865" width="10.625" style="74" customWidth="1"/>
    <col min="4866" max="4873" width="9.5" style="74" customWidth="1"/>
    <col min="4874" max="4876" width="9.625" style="74" customWidth="1"/>
    <col min="4877" max="5120" width="9" style="74"/>
    <col min="5121" max="5121" width="10.625" style="74" customWidth="1"/>
    <col min="5122" max="5129" width="9.5" style="74" customWidth="1"/>
    <col min="5130" max="5132" width="9.625" style="74" customWidth="1"/>
    <col min="5133" max="5376" width="9" style="74"/>
    <col min="5377" max="5377" width="10.625" style="74" customWidth="1"/>
    <col min="5378" max="5385" width="9.5" style="74" customWidth="1"/>
    <col min="5386" max="5388" width="9.625" style="74" customWidth="1"/>
    <col min="5389" max="5632" width="9" style="74"/>
    <col min="5633" max="5633" width="10.625" style="74" customWidth="1"/>
    <col min="5634" max="5641" width="9.5" style="74" customWidth="1"/>
    <col min="5642" max="5644" width="9.625" style="74" customWidth="1"/>
    <col min="5645" max="5888" width="9" style="74"/>
    <col min="5889" max="5889" width="10.625" style="74" customWidth="1"/>
    <col min="5890" max="5897" width="9.5" style="74" customWidth="1"/>
    <col min="5898" max="5900" width="9.625" style="74" customWidth="1"/>
    <col min="5901" max="6144" width="9" style="74"/>
    <col min="6145" max="6145" width="10.625" style="74" customWidth="1"/>
    <col min="6146" max="6153" width="9.5" style="74" customWidth="1"/>
    <col min="6154" max="6156" width="9.625" style="74" customWidth="1"/>
    <col min="6157" max="6400" width="9" style="74"/>
    <col min="6401" max="6401" width="10.625" style="74" customWidth="1"/>
    <col min="6402" max="6409" width="9.5" style="74" customWidth="1"/>
    <col min="6410" max="6412" width="9.625" style="74" customWidth="1"/>
    <col min="6413" max="6656" width="9" style="74"/>
    <col min="6657" max="6657" width="10.625" style="74" customWidth="1"/>
    <col min="6658" max="6665" width="9.5" style="74" customWidth="1"/>
    <col min="6666" max="6668" width="9.625" style="74" customWidth="1"/>
    <col min="6669" max="6912" width="9" style="74"/>
    <col min="6913" max="6913" width="10.625" style="74" customWidth="1"/>
    <col min="6914" max="6921" width="9.5" style="74" customWidth="1"/>
    <col min="6922" max="6924" width="9.625" style="74" customWidth="1"/>
    <col min="6925" max="7168" width="9" style="74"/>
    <col min="7169" max="7169" width="10.625" style="74" customWidth="1"/>
    <col min="7170" max="7177" width="9.5" style="74" customWidth="1"/>
    <col min="7178" max="7180" width="9.625" style="74" customWidth="1"/>
    <col min="7181" max="7424" width="9" style="74"/>
    <col min="7425" max="7425" width="10.625" style="74" customWidth="1"/>
    <col min="7426" max="7433" width="9.5" style="74" customWidth="1"/>
    <col min="7434" max="7436" width="9.625" style="74" customWidth="1"/>
    <col min="7437" max="7680" width="9" style="74"/>
    <col min="7681" max="7681" width="10.625" style="74" customWidth="1"/>
    <col min="7682" max="7689" width="9.5" style="74" customWidth="1"/>
    <col min="7690" max="7692" width="9.625" style="74" customWidth="1"/>
    <col min="7693" max="7936" width="9" style="74"/>
    <col min="7937" max="7937" width="10.625" style="74" customWidth="1"/>
    <col min="7938" max="7945" width="9.5" style="74" customWidth="1"/>
    <col min="7946" max="7948" width="9.625" style="74" customWidth="1"/>
    <col min="7949" max="8192" width="9" style="74"/>
    <col min="8193" max="8193" width="10.625" style="74" customWidth="1"/>
    <col min="8194" max="8201" width="9.5" style="74" customWidth="1"/>
    <col min="8202" max="8204" width="9.625" style="74" customWidth="1"/>
    <col min="8205" max="8448" width="9" style="74"/>
    <col min="8449" max="8449" width="10.625" style="74" customWidth="1"/>
    <col min="8450" max="8457" width="9.5" style="74" customWidth="1"/>
    <col min="8458" max="8460" width="9.625" style="74" customWidth="1"/>
    <col min="8461" max="8704" width="9" style="74"/>
    <col min="8705" max="8705" width="10.625" style="74" customWidth="1"/>
    <col min="8706" max="8713" width="9.5" style="74" customWidth="1"/>
    <col min="8714" max="8716" width="9.625" style="74" customWidth="1"/>
    <col min="8717" max="8960" width="9" style="74"/>
    <col min="8961" max="8961" width="10.625" style="74" customWidth="1"/>
    <col min="8962" max="8969" width="9.5" style="74" customWidth="1"/>
    <col min="8970" max="8972" width="9.625" style="74" customWidth="1"/>
    <col min="8973" max="9216" width="9" style="74"/>
    <col min="9217" max="9217" width="10.625" style="74" customWidth="1"/>
    <col min="9218" max="9225" width="9.5" style="74" customWidth="1"/>
    <col min="9226" max="9228" width="9.625" style="74" customWidth="1"/>
    <col min="9229" max="9472" width="9" style="74"/>
    <col min="9473" max="9473" width="10.625" style="74" customWidth="1"/>
    <col min="9474" max="9481" width="9.5" style="74" customWidth="1"/>
    <col min="9482" max="9484" width="9.625" style="74" customWidth="1"/>
    <col min="9485" max="9728" width="9" style="74"/>
    <col min="9729" max="9729" width="10.625" style="74" customWidth="1"/>
    <col min="9730" max="9737" width="9.5" style="74" customWidth="1"/>
    <col min="9738" max="9740" width="9.625" style="74" customWidth="1"/>
    <col min="9741" max="9984" width="9" style="74"/>
    <col min="9985" max="9985" width="10.625" style="74" customWidth="1"/>
    <col min="9986" max="9993" width="9.5" style="74" customWidth="1"/>
    <col min="9994" max="9996" width="9.625" style="74" customWidth="1"/>
    <col min="9997" max="10240" width="9" style="74"/>
    <col min="10241" max="10241" width="10.625" style="74" customWidth="1"/>
    <col min="10242" max="10249" width="9.5" style="74" customWidth="1"/>
    <col min="10250" max="10252" width="9.625" style="74" customWidth="1"/>
    <col min="10253" max="10496" width="9" style="74"/>
    <col min="10497" max="10497" width="10.625" style="74" customWidth="1"/>
    <col min="10498" max="10505" width="9.5" style="74" customWidth="1"/>
    <col min="10506" max="10508" width="9.625" style="74" customWidth="1"/>
    <col min="10509" max="10752" width="9" style="74"/>
    <col min="10753" max="10753" width="10.625" style="74" customWidth="1"/>
    <col min="10754" max="10761" width="9.5" style="74" customWidth="1"/>
    <col min="10762" max="10764" width="9.625" style="74" customWidth="1"/>
    <col min="10765" max="11008" width="9" style="74"/>
    <col min="11009" max="11009" width="10.625" style="74" customWidth="1"/>
    <col min="11010" max="11017" width="9.5" style="74" customWidth="1"/>
    <col min="11018" max="11020" width="9.625" style="74" customWidth="1"/>
    <col min="11021" max="11264" width="9" style="74"/>
    <col min="11265" max="11265" width="10.625" style="74" customWidth="1"/>
    <col min="11266" max="11273" width="9.5" style="74" customWidth="1"/>
    <col min="11274" max="11276" width="9.625" style="74" customWidth="1"/>
    <col min="11277" max="11520" width="9" style="74"/>
    <col min="11521" max="11521" width="10.625" style="74" customWidth="1"/>
    <col min="11522" max="11529" width="9.5" style="74" customWidth="1"/>
    <col min="11530" max="11532" width="9.625" style="74" customWidth="1"/>
    <col min="11533" max="11776" width="9" style="74"/>
    <col min="11777" max="11777" width="10.625" style="74" customWidth="1"/>
    <col min="11778" max="11785" width="9.5" style="74" customWidth="1"/>
    <col min="11786" max="11788" width="9.625" style="74" customWidth="1"/>
    <col min="11789" max="12032" width="9" style="74"/>
    <col min="12033" max="12033" width="10.625" style="74" customWidth="1"/>
    <col min="12034" max="12041" width="9.5" style="74" customWidth="1"/>
    <col min="12042" max="12044" width="9.625" style="74" customWidth="1"/>
    <col min="12045" max="12288" width="9" style="74"/>
    <col min="12289" max="12289" width="10.625" style="74" customWidth="1"/>
    <col min="12290" max="12297" width="9.5" style="74" customWidth="1"/>
    <col min="12298" max="12300" width="9.625" style="74" customWidth="1"/>
    <col min="12301" max="12544" width="9" style="74"/>
    <col min="12545" max="12545" width="10.625" style="74" customWidth="1"/>
    <col min="12546" max="12553" width="9.5" style="74" customWidth="1"/>
    <col min="12554" max="12556" width="9.625" style="74" customWidth="1"/>
    <col min="12557" max="12800" width="9" style="74"/>
    <col min="12801" max="12801" width="10.625" style="74" customWidth="1"/>
    <col min="12802" max="12809" width="9.5" style="74" customWidth="1"/>
    <col min="12810" max="12812" width="9.625" style="74" customWidth="1"/>
    <col min="12813" max="13056" width="9" style="74"/>
    <col min="13057" max="13057" width="10.625" style="74" customWidth="1"/>
    <col min="13058" max="13065" width="9.5" style="74" customWidth="1"/>
    <col min="13066" max="13068" width="9.625" style="74" customWidth="1"/>
    <col min="13069" max="13312" width="9" style="74"/>
    <col min="13313" max="13313" width="10.625" style="74" customWidth="1"/>
    <col min="13314" max="13321" width="9.5" style="74" customWidth="1"/>
    <col min="13322" max="13324" width="9.625" style="74" customWidth="1"/>
    <col min="13325" max="13568" width="9" style="74"/>
    <col min="13569" max="13569" width="10.625" style="74" customWidth="1"/>
    <col min="13570" max="13577" width="9.5" style="74" customWidth="1"/>
    <col min="13578" max="13580" width="9.625" style="74" customWidth="1"/>
    <col min="13581" max="13824" width="9" style="74"/>
    <col min="13825" max="13825" width="10.625" style="74" customWidth="1"/>
    <col min="13826" max="13833" width="9.5" style="74" customWidth="1"/>
    <col min="13834" max="13836" width="9.625" style="74" customWidth="1"/>
    <col min="13837" max="14080" width="9" style="74"/>
    <col min="14081" max="14081" width="10.625" style="74" customWidth="1"/>
    <col min="14082" max="14089" width="9.5" style="74" customWidth="1"/>
    <col min="14090" max="14092" width="9.625" style="74" customWidth="1"/>
    <col min="14093" max="14336" width="9" style="74"/>
    <col min="14337" max="14337" width="10.625" style="74" customWidth="1"/>
    <col min="14338" max="14345" width="9.5" style="74" customWidth="1"/>
    <col min="14346" max="14348" width="9.625" style="74" customWidth="1"/>
    <col min="14349" max="14592" width="9" style="74"/>
    <col min="14593" max="14593" width="10.625" style="74" customWidth="1"/>
    <col min="14594" max="14601" width="9.5" style="74" customWidth="1"/>
    <col min="14602" max="14604" width="9.625" style="74" customWidth="1"/>
    <col min="14605" max="14848" width="9" style="74"/>
    <col min="14849" max="14849" width="10.625" style="74" customWidth="1"/>
    <col min="14850" max="14857" width="9.5" style="74" customWidth="1"/>
    <col min="14858" max="14860" width="9.625" style="74" customWidth="1"/>
    <col min="14861" max="15104" width="9" style="74"/>
    <col min="15105" max="15105" width="10.625" style="74" customWidth="1"/>
    <col min="15106" max="15113" width="9.5" style="74" customWidth="1"/>
    <col min="15114" max="15116" width="9.625" style="74" customWidth="1"/>
    <col min="15117" max="15360" width="9" style="74"/>
    <col min="15361" max="15361" width="10.625" style="74" customWidth="1"/>
    <col min="15362" max="15369" width="9.5" style="74" customWidth="1"/>
    <col min="15370" max="15372" width="9.625" style="74" customWidth="1"/>
    <col min="15373" max="15616" width="9" style="74"/>
    <col min="15617" max="15617" width="10.625" style="74" customWidth="1"/>
    <col min="15618" max="15625" width="9.5" style="74" customWidth="1"/>
    <col min="15626" max="15628" width="9.625" style="74" customWidth="1"/>
    <col min="15629" max="15872" width="9" style="74"/>
    <col min="15873" max="15873" width="10.625" style="74" customWidth="1"/>
    <col min="15874" max="15881" width="9.5" style="74" customWidth="1"/>
    <col min="15882" max="15884" width="9.625" style="74" customWidth="1"/>
    <col min="15885" max="16128" width="9" style="74"/>
    <col min="16129" max="16129" width="10.625" style="74" customWidth="1"/>
    <col min="16130" max="16137" width="9.5" style="74" customWidth="1"/>
    <col min="16138" max="16140" width="9.625" style="74" customWidth="1"/>
    <col min="16141" max="16384" width="9" style="74"/>
  </cols>
  <sheetData>
    <row r="1" spans="1:9" ht="18.75" x14ac:dyDescent="0.4">
      <c r="A1" s="73" t="s">
        <v>162</v>
      </c>
    </row>
    <row r="2" spans="1:9" ht="14.25" thickBot="1" x14ac:dyDescent="0.45">
      <c r="A2" s="75"/>
      <c r="B2" s="75"/>
      <c r="C2" s="75"/>
      <c r="D2" s="75"/>
      <c r="E2" s="75"/>
      <c r="F2" s="75"/>
      <c r="G2" s="75"/>
      <c r="H2" s="75"/>
      <c r="I2" s="76" t="s">
        <v>163</v>
      </c>
    </row>
    <row r="3" spans="1:9" s="94" customFormat="1" ht="16.5" customHeight="1" thickTop="1" x14ac:dyDescent="0.4">
      <c r="A3" s="197" t="s">
        <v>164</v>
      </c>
      <c r="B3" s="199" t="s">
        <v>165</v>
      </c>
      <c r="C3" s="200"/>
      <c r="D3" s="201" t="s">
        <v>166</v>
      </c>
      <c r="E3" s="201" t="s">
        <v>167</v>
      </c>
      <c r="F3" s="190" t="s">
        <v>168</v>
      </c>
      <c r="G3" s="190" t="s">
        <v>169</v>
      </c>
      <c r="H3" s="190" t="s">
        <v>170</v>
      </c>
      <c r="I3" s="192" t="s">
        <v>136</v>
      </c>
    </row>
    <row r="4" spans="1:9" s="94" customFormat="1" ht="16.5" customHeight="1" x14ac:dyDescent="0.4">
      <c r="A4" s="198"/>
      <c r="B4" s="95" t="s">
        <v>171</v>
      </c>
      <c r="C4" s="96" t="s">
        <v>172</v>
      </c>
      <c r="D4" s="202"/>
      <c r="E4" s="202"/>
      <c r="F4" s="191"/>
      <c r="G4" s="191"/>
      <c r="H4" s="191"/>
      <c r="I4" s="193"/>
    </row>
    <row r="5" spans="1:9" ht="16.5" customHeight="1" x14ac:dyDescent="0.4">
      <c r="A5" s="97" t="s">
        <v>16</v>
      </c>
      <c r="B5" s="194">
        <v>671</v>
      </c>
      <c r="C5" s="195"/>
      <c r="D5" s="98">
        <v>1311</v>
      </c>
      <c r="E5" s="98">
        <v>719</v>
      </c>
      <c r="F5" s="98">
        <v>673</v>
      </c>
      <c r="G5" s="98">
        <v>657</v>
      </c>
      <c r="H5" s="98">
        <v>636</v>
      </c>
      <c r="I5" s="98">
        <v>4667</v>
      </c>
    </row>
    <row r="6" spans="1:9" ht="16.5" customHeight="1" x14ac:dyDescent="0.4">
      <c r="A6" s="99">
        <v>17</v>
      </c>
      <c r="B6" s="194">
        <v>766</v>
      </c>
      <c r="C6" s="196"/>
      <c r="D6" s="100">
        <v>1510</v>
      </c>
      <c r="E6" s="100">
        <v>813</v>
      </c>
      <c r="F6" s="100">
        <v>738</v>
      </c>
      <c r="G6" s="100">
        <v>786</v>
      </c>
      <c r="H6" s="100">
        <v>730</v>
      </c>
      <c r="I6" s="98">
        <v>5343</v>
      </c>
    </row>
    <row r="7" spans="1:9" ht="16.5" customHeight="1" x14ac:dyDescent="0.4">
      <c r="A7" s="99">
        <v>18</v>
      </c>
      <c r="B7" s="98">
        <v>604</v>
      </c>
      <c r="C7" s="98">
        <v>551</v>
      </c>
      <c r="D7" s="98">
        <v>754</v>
      </c>
      <c r="E7" s="98">
        <v>948</v>
      </c>
      <c r="F7" s="98">
        <v>889</v>
      </c>
      <c r="G7" s="98">
        <v>820</v>
      </c>
      <c r="H7" s="98">
        <v>771</v>
      </c>
      <c r="I7" s="98">
        <v>5337</v>
      </c>
    </row>
    <row r="8" spans="1:9" ht="16.5" customHeight="1" x14ac:dyDescent="0.4">
      <c r="A8" s="99">
        <v>19</v>
      </c>
      <c r="B8" s="98">
        <v>560</v>
      </c>
      <c r="C8" s="98">
        <v>650</v>
      </c>
      <c r="D8" s="98">
        <v>565</v>
      </c>
      <c r="E8" s="98">
        <v>1017</v>
      </c>
      <c r="F8" s="98">
        <v>991</v>
      </c>
      <c r="G8" s="98">
        <v>864</v>
      </c>
      <c r="H8" s="98">
        <v>779</v>
      </c>
      <c r="I8" s="98">
        <v>5426</v>
      </c>
    </row>
    <row r="9" spans="1:9" ht="16.5" customHeight="1" x14ac:dyDescent="0.4">
      <c r="A9" s="99">
        <v>20</v>
      </c>
      <c r="B9" s="98">
        <v>539</v>
      </c>
      <c r="C9" s="98">
        <v>678</v>
      </c>
      <c r="D9" s="98">
        <v>622</v>
      </c>
      <c r="E9" s="98">
        <v>1079</v>
      </c>
      <c r="F9" s="98">
        <v>1085</v>
      </c>
      <c r="G9" s="98">
        <v>833</v>
      </c>
      <c r="H9" s="98">
        <v>789</v>
      </c>
      <c r="I9" s="98">
        <v>5625</v>
      </c>
    </row>
    <row r="10" spans="1:9" ht="16.5" customHeight="1" x14ac:dyDescent="0.4">
      <c r="A10" s="99">
        <v>21</v>
      </c>
      <c r="B10" s="98">
        <v>567</v>
      </c>
      <c r="C10" s="98">
        <v>701</v>
      </c>
      <c r="D10" s="98">
        <v>766</v>
      </c>
      <c r="E10" s="98">
        <v>1074</v>
      </c>
      <c r="F10" s="98">
        <v>1027</v>
      </c>
      <c r="G10" s="98">
        <v>932</v>
      </c>
      <c r="H10" s="98">
        <v>834</v>
      </c>
      <c r="I10" s="98">
        <v>5901</v>
      </c>
    </row>
    <row r="11" spans="1:9" ht="16.5" customHeight="1" x14ac:dyDescent="0.4">
      <c r="A11" s="99">
        <v>22</v>
      </c>
      <c r="B11" s="98">
        <v>557</v>
      </c>
      <c r="C11" s="98">
        <v>774</v>
      </c>
      <c r="D11" s="98">
        <v>806</v>
      </c>
      <c r="E11" s="98">
        <v>1214</v>
      </c>
      <c r="F11" s="98">
        <v>1001</v>
      </c>
      <c r="G11" s="98">
        <v>931</v>
      </c>
      <c r="H11" s="98">
        <v>895</v>
      </c>
      <c r="I11" s="98">
        <v>6178</v>
      </c>
    </row>
    <row r="12" spans="1:9" ht="16.5" customHeight="1" x14ac:dyDescent="0.4">
      <c r="A12" s="99">
        <v>23</v>
      </c>
      <c r="B12" s="98">
        <v>587</v>
      </c>
      <c r="C12" s="98">
        <v>803</v>
      </c>
      <c r="D12" s="98">
        <v>915</v>
      </c>
      <c r="E12" s="98">
        <v>1244</v>
      </c>
      <c r="F12" s="98">
        <v>1000</v>
      </c>
      <c r="G12" s="98">
        <v>973</v>
      </c>
      <c r="H12" s="98">
        <v>858</v>
      </c>
      <c r="I12" s="98">
        <v>6380</v>
      </c>
    </row>
    <row r="13" spans="1:9" ht="16.5" customHeight="1" x14ac:dyDescent="0.4">
      <c r="A13" s="99">
        <v>24</v>
      </c>
      <c r="B13" s="101">
        <v>720</v>
      </c>
      <c r="C13" s="102">
        <v>868</v>
      </c>
      <c r="D13" s="102">
        <v>1031</v>
      </c>
      <c r="E13" s="102">
        <v>1295</v>
      </c>
      <c r="F13" s="102">
        <v>987</v>
      </c>
      <c r="G13" s="102">
        <v>964</v>
      </c>
      <c r="H13" s="102">
        <v>803</v>
      </c>
      <c r="I13" s="102">
        <v>6668</v>
      </c>
    </row>
    <row r="14" spans="1:9" ht="16.5" customHeight="1" x14ac:dyDescent="0.4">
      <c r="A14" s="99">
        <v>25</v>
      </c>
      <c r="B14" s="101">
        <v>834</v>
      </c>
      <c r="C14" s="102">
        <v>862</v>
      </c>
      <c r="D14" s="102">
        <v>1216</v>
      </c>
      <c r="E14" s="102">
        <v>1288</v>
      </c>
      <c r="F14" s="102">
        <v>996</v>
      </c>
      <c r="G14" s="102">
        <v>959</v>
      </c>
      <c r="H14" s="102">
        <v>752</v>
      </c>
      <c r="I14" s="102">
        <v>6907</v>
      </c>
    </row>
    <row r="15" spans="1:9" ht="16.5" customHeight="1" x14ac:dyDescent="0.4">
      <c r="A15" s="99">
        <v>26</v>
      </c>
      <c r="B15" s="103">
        <v>898</v>
      </c>
      <c r="C15" s="98">
        <v>918</v>
      </c>
      <c r="D15" s="98">
        <v>1266</v>
      </c>
      <c r="E15" s="98">
        <v>1286</v>
      </c>
      <c r="F15" s="98">
        <v>1005</v>
      </c>
      <c r="G15" s="98">
        <v>1000</v>
      </c>
      <c r="H15" s="98">
        <v>692</v>
      </c>
      <c r="I15" s="98">
        <v>7065</v>
      </c>
    </row>
    <row r="16" spans="1:9" ht="16.5" customHeight="1" x14ac:dyDescent="0.4">
      <c r="A16" s="99">
        <v>27</v>
      </c>
      <c r="B16" s="103">
        <v>916</v>
      </c>
      <c r="C16" s="98">
        <v>995</v>
      </c>
      <c r="D16" s="98">
        <v>1234</v>
      </c>
      <c r="E16" s="98">
        <v>1341</v>
      </c>
      <c r="F16" s="98">
        <v>1053</v>
      </c>
      <c r="G16" s="98">
        <v>1025</v>
      </c>
      <c r="H16" s="98">
        <v>703</v>
      </c>
      <c r="I16" s="98">
        <v>7267</v>
      </c>
    </row>
    <row r="17" spans="1:9" ht="16.5" customHeight="1" x14ac:dyDescent="0.4">
      <c r="A17" s="99">
        <v>28</v>
      </c>
      <c r="B17" s="98">
        <v>923</v>
      </c>
      <c r="C17" s="98">
        <v>1055</v>
      </c>
      <c r="D17" s="98">
        <v>1304</v>
      </c>
      <c r="E17" s="98">
        <v>1306</v>
      </c>
      <c r="F17" s="98">
        <v>1108</v>
      </c>
      <c r="G17" s="98">
        <v>1059</v>
      </c>
      <c r="H17" s="98">
        <v>703</v>
      </c>
      <c r="I17" s="98">
        <v>7458</v>
      </c>
    </row>
    <row r="18" spans="1:9" ht="16.5" customHeight="1" x14ac:dyDescent="0.4">
      <c r="A18" s="99">
        <v>29</v>
      </c>
      <c r="B18" s="98">
        <v>958</v>
      </c>
      <c r="C18" s="98">
        <v>1073</v>
      </c>
      <c r="D18" s="98">
        <v>1304</v>
      </c>
      <c r="E18" s="98">
        <v>1301</v>
      </c>
      <c r="F18" s="98">
        <v>1169</v>
      </c>
      <c r="G18" s="98">
        <v>1063</v>
      </c>
      <c r="H18" s="98">
        <v>691</v>
      </c>
      <c r="I18" s="98">
        <v>7559</v>
      </c>
    </row>
    <row r="19" spans="1:9" ht="16.5" customHeight="1" x14ac:dyDescent="0.4">
      <c r="A19" s="99">
        <v>30</v>
      </c>
      <c r="B19" s="98">
        <v>904</v>
      </c>
      <c r="C19" s="98">
        <v>1079</v>
      </c>
      <c r="D19" s="98">
        <v>1319</v>
      </c>
      <c r="E19" s="98">
        <v>1376</v>
      </c>
      <c r="F19" s="98">
        <v>1224</v>
      </c>
      <c r="G19" s="98">
        <v>1092</v>
      </c>
      <c r="H19" s="98">
        <v>663</v>
      </c>
      <c r="I19" s="98">
        <v>7657</v>
      </c>
    </row>
    <row r="20" spans="1:9" ht="16.5" customHeight="1" x14ac:dyDescent="0.4">
      <c r="A20" s="99" t="s">
        <v>173</v>
      </c>
      <c r="B20" s="98">
        <v>824</v>
      </c>
      <c r="C20" s="98">
        <v>1108</v>
      </c>
      <c r="D20" s="98">
        <v>1312</v>
      </c>
      <c r="E20" s="98">
        <v>1476</v>
      </c>
      <c r="F20" s="98">
        <v>1203</v>
      </c>
      <c r="G20" s="98">
        <v>1085</v>
      </c>
      <c r="H20" s="98">
        <v>630</v>
      </c>
      <c r="I20" s="98">
        <v>7638</v>
      </c>
    </row>
    <row r="21" spans="1:9" ht="16.5" customHeight="1" x14ac:dyDescent="0.4">
      <c r="A21" s="99">
        <v>2</v>
      </c>
      <c r="B21" s="98">
        <v>957</v>
      </c>
      <c r="C21" s="98">
        <v>1086</v>
      </c>
      <c r="D21" s="98">
        <v>1404</v>
      </c>
      <c r="E21" s="98">
        <v>1423</v>
      </c>
      <c r="F21" s="98">
        <v>1263</v>
      </c>
      <c r="G21" s="98">
        <v>1105</v>
      </c>
      <c r="H21" s="98">
        <v>610</v>
      </c>
      <c r="I21" s="98">
        <v>7848</v>
      </c>
    </row>
    <row r="22" spans="1:9" ht="16.5" customHeight="1" x14ac:dyDescent="0.4">
      <c r="A22" s="99">
        <v>3</v>
      </c>
      <c r="B22" s="98">
        <v>984</v>
      </c>
      <c r="C22" s="98">
        <v>1121</v>
      </c>
      <c r="D22" s="98">
        <v>1407</v>
      </c>
      <c r="E22" s="98">
        <v>1396</v>
      </c>
      <c r="F22" s="98">
        <v>1281</v>
      </c>
      <c r="G22" s="98">
        <v>1115</v>
      </c>
      <c r="H22" s="98">
        <v>610</v>
      </c>
      <c r="I22" s="98">
        <v>7914</v>
      </c>
    </row>
    <row r="23" spans="1:9" ht="16.5" customHeight="1" x14ac:dyDescent="0.4">
      <c r="A23" s="99">
        <v>4</v>
      </c>
      <c r="B23" s="98">
        <v>943</v>
      </c>
      <c r="C23" s="98">
        <v>1182</v>
      </c>
      <c r="D23" s="98">
        <v>1415</v>
      </c>
      <c r="E23" s="98">
        <v>1326</v>
      </c>
      <c r="F23" s="98">
        <v>1241</v>
      </c>
      <c r="G23" s="98">
        <v>1106</v>
      </c>
      <c r="H23" s="98">
        <v>619</v>
      </c>
      <c r="I23" s="98">
        <v>7832</v>
      </c>
    </row>
    <row r="24" spans="1:9" x14ac:dyDescent="0.4">
      <c r="A24" s="104"/>
      <c r="B24" s="105"/>
      <c r="C24" s="105"/>
      <c r="D24" s="105"/>
      <c r="E24" s="105"/>
      <c r="F24" s="105"/>
      <c r="G24" s="105"/>
      <c r="H24" s="105"/>
      <c r="I24" s="105"/>
    </row>
    <row r="25" spans="1:9" x14ac:dyDescent="0.15">
      <c r="A25" s="92" t="s">
        <v>39</v>
      </c>
      <c r="I25" s="93" t="s">
        <v>161</v>
      </c>
    </row>
  </sheetData>
  <mergeCells count="10">
    <mergeCell ref="H3:H4"/>
    <mergeCell ref="I3:I4"/>
    <mergeCell ref="B5:C5"/>
    <mergeCell ref="B6:C6"/>
    <mergeCell ref="A3:A4"/>
    <mergeCell ref="B3:C3"/>
    <mergeCell ref="D3:D4"/>
    <mergeCell ref="E3:E4"/>
    <mergeCell ref="F3:F4"/>
    <mergeCell ref="G3:G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C7712-9E46-4E56-96F4-00B9F5EC215A}">
  <dimension ref="A1:J25"/>
  <sheetViews>
    <sheetView workbookViewId="0"/>
  </sheetViews>
  <sheetFormatPr defaultRowHeight="13.5" x14ac:dyDescent="0.4"/>
  <cols>
    <col min="1" max="1" width="10.625" style="74" customWidth="1"/>
    <col min="2" max="10" width="8.875" style="74" customWidth="1"/>
    <col min="11" max="256" width="9" style="74"/>
    <col min="257" max="257" width="10.625" style="74" customWidth="1"/>
    <col min="258" max="266" width="8.875" style="74" customWidth="1"/>
    <col min="267" max="512" width="9" style="74"/>
    <col min="513" max="513" width="10.625" style="74" customWidth="1"/>
    <col min="514" max="522" width="8.875" style="74" customWidth="1"/>
    <col min="523" max="768" width="9" style="74"/>
    <col min="769" max="769" width="10.625" style="74" customWidth="1"/>
    <col min="770" max="778" width="8.875" style="74" customWidth="1"/>
    <col min="779" max="1024" width="9" style="74"/>
    <col min="1025" max="1025" width="10.625" style="74" customWidth="1"/>
    <col min="1026" max="1034" width="8.875" style="74" customWidth="1"/>
    <col min="1035" max="1280" width="9" style="74"/>
    <col min="1281" max="1281" width="10.625" style="74" customWidth="1"/>
    <col min="1282" max="1290" width="8.875" style="74" customWidth="1"/>
    <col min="1291" max="1536" width="9" style="74"/>
    <col min="1537" max="1537" width="10.625" style="74" customWidth="1"/>
    <col min="1538" max="1546" width="8.875" style="74" customWidth="1"/>
    <col min="1547" max="1792" width="9" style="74"/>
    <col min="1793" max="1793" width="10.625" style="74" customWidth="1"/>
    <col min="1794" max="1802" width="8.875" style="74" customWidth="1"/>
    <col min="1803" max="2048" width="9" style="74"/>
    <col min="2049" max="2049" width="10.625" style="74" customWidth="1"/>
    <col min="2050" max="2058" width="8.875" style="74" customWidth="1"/>
    <col min="2059" max="2304" width="9" style="74"/>
    <col min="2305" max="2305" width="10.625" style="74" customWidth="1"/>
    <col min="2306" max="2314" width="8.875" style="74" customWidth="1"/>
    <col min="2315" max="2560" width="9" style="74"/>
    <col min="2561" max="2561" width="10.625" style="74" customWidth="1"/>
    <col min="2562" max="2570" width="8.875" style="74" customWidth="1"/>
    <col min="2571" max="2816" width="9" style="74"/>
    <col min="2817" max="2817" width="10.625" style="74" customWidth="1"/>
    <col min="2818" max="2826" width="8.875" style="74" customWidth="1"/>
    <col min="2827" max="3072" width="9" style="74"/>
    <col min="3073" max="3073" width="10.625" style="74" customWidth="1"/>
    <col min="3074" max="3082" width="8.875" style="74" customWidth="1"/>
    <col min="3083" max="3328" width="9" style="74"/>
    <col min="3329" max="3329" width="10.625" style="74" customWidth="1"/>
    <col min="3330" max="3338" width="8.875" style="74" customWidth="1"/>
    <col min="3339" max="3584" width="9" style="74"/>
    <col min="3585" max="3585" width="10.625" style="74" customWidth="1"/>
    <col min="3586" max="3594" width="8.875" style="74" customWidth="1"/>
    <col min="3595" max="3840" width="9" style="74"/>
    <col min="3841" max="3841" width="10.625" style="74" customWidth="1"/>
    <col min="3842" max="3850" width="8.875" style="74" customWidth="1"/>
    <col min="3851" max="4096" width="9" style="74"/>
    <col min="4097" max="4097" width="10.625" style="74" customWidth="1"/>
    <col min="4098" max="4106" width="8.875" style="74" customWidth="1"/>
    <col min="4107" max="4352" width="9" style="74"/>
    <col min="4353" max="4353" width="10.625" style="74" customWidth="1"/>
    <col min="4354" max="4362" width="8.875" style="74" customWidth="1"/>
    <col min="4363" max="4608" width="9" style="74"/>
    <col min="4609" max="4609" width="10.625" style="74" customWidth="1"/>
    <col min="4610" max="4618" width="8.875" style="74" customWidth="1"/>
    <col min="4619" max="4864" width="9" style="74"/>
    <col min="4865" max="4865" width="10.625" style="74" customWidth="1"/>
    <col min="4866" max="4874" width="8.875" style="74" customWidth="1"/>
    <col min="4875" max="5120" width="9" style="74"/>
    <col min="5121" max="5121" width="10.625" style="74" customWidth="1"/>
    <col min="5122" max="5130" width="8.875" style="74" customWidth="1"/>
    <col min="5131" max="5376" width="9" style="74"/>
    <col min="5377" max="5377" width="10.625" style="74" customWidth="1"/>
    <col min="5378" max="5386" width="8.875" style="74" customWidth="1"/>
    <col min="5387" max="5632" width="9" style="74"/>
    <col min="5633" max="5633" width="10.625" style="74" customWidth="1"/>
    <col min="5634" max="5642" width="8.875" style="74" customWidth="1"/>
    <col min="5643" max="5888" width="9" style="74"/>
    <col min="5889" max="5889" width="10.625" style="74" customWidth="1"/>
    <col min="5890" max="5898" width="8.875" style="74" customWidth="1"/>
    <col min="5899" max="6144" width="9" style="74"/>
    <col min="6145" max="6145" width="10.625" style="74" customWidth="1"/>
    <col min="6146" max="6154" width="8.875" style="74" customWidth="1"/>
    <col min="6155" max="6400" width="9" style="74"/>
    <col min="6401" max="6401" width="10.625" style="74" customWidth="1"/>
    <col min="6402" max="6410" width="8.875" style="74" customWidth="1"/>
    <col min="6411" max="6656" width="9" style="74"/>
    <col min="6657" max="6657" width="10.625" style="74" customWidth="1"/>
    <col min="6658" max="6666" width="8.875" style="74" customWidth="1"/>
    <col min="6667" max="6912" width="9" style="74"/>
    <col min="6913" max="6913" width="10.625" style="74" customWidth="1"/>
    <col min="6914" max="6922" width="8.875" style="74" customWidth="1"/>
    <col min="6923" max="7168" width="9" style="74"/>
    <col min="7169" max="7169" width="10.625" style="74" customWidth="1"/>
    <col min="7170" max="7178" width="8.875" style="74" customWidth="1"/>
    <col min="7179" max="7424" width="9" style="74"/>
    <col min="7425" max="7425" width="10.625" style="74" customWidth="1"/>
    <col min="7426" max="7434" width="8.875" style="74" customWidth="1"/>
    <col min="7435" max="7680" width="9" style="74"/>
    <col min="7681" max="7681" width="10.625" style="74" customWidth="1"/>
    <col min="7682" max="7690" width="8.875" style="74" customWidth="1"/>
    <col min="7691" max="7936" width="9" style="74"/>
    <col min="7937" max="7937" width="10.625" style="74" customWidth="1"/>
    <col min="7938" max="7946" width="8.875" style="74" customWidth="1"/>
    <col min="7947" max="8192" width="9" style="74"/>
    <col min="8193" max="8193" width="10.625" style="74" customWidth="1"/>
    <col min="8194" max="8202" width="8.875" style="74" customWidth="1"/>
    <col min="8203" max="8448" width="9" style="74"/>
    <col min="8449" max="8449" width="10.625" style="74" customWidth="1"/>
    <col min="8450" max="8458" width="8.875" style="74" customWidth="1"/>
    <col min="8459" max="8704" width="9" style="74"/>
    <col min="8705" max="8705" width="10.625" style="74" customWidth="1"/>
    <col min="8706" max="8714" width="8.875" style="74" customWidth="1"/>
    <col min="8715" max="8960" width="9" style="74"/>
    <col min="8961" max="8961" width="10.625" style="74" customWidth="1"/>
    <col min="8962" max="8970" width="8.875" style="74" customWidth="1"/>
    <col min="8971" max="9216" width="9" style="74"/>
    <col min="9217" max="9217" width="10.625" style="74" customWidth="1"/>
    <col min="9218" max="9226" width="8.875" style="74" customWidth="1"/>
    <col min="9227" max="9472" width="9" style="74"/>
    <col min="9473" max="9473" width="10.625" style="74" customWidth="1"/>
    <col min="9474" max="9482" width="8.875" style="74" customWidth="1"/>
    <col min="9483" max="9728" width="9" style="74"/>
    <col min="9729" max="9729" width="10.625" style="74" customWidth="1"/>
    <col min="9730" max="9738" width="8.875" style="74" customWidth="1"/>
    <col min="9739" max="9984" width="9" style="74"/>
    <col min="9985" max="9985" width="10.625" style="74" customWidth="1"/>
    <col min="9986" max="9994" width="8.875" style="74" customWidth="1"/>
    <col min="9995" max="10240" width="9" style="74"/>
    <col min="10241" max="10241" width="10.625" style="74" customWidth="1"/>
    <col min="10242" max="10250" width="8.875" style="74" customWidth="1"/>
    <col min="10251" max="10496" width="9" style="74"/>
    <col min="10497" max="10497" width="10.625" style="74" customWidth="1"/>
    <col min="10498" max="10506" width="8.875" style="74" customWidth="1"/>
    <col min="10507" max="10752" width="9" style="74"/>
    <col min="10753" max="10753" width="10.625" style="74" customWidth="1"/>
    <col min="10754" max="10762" width="8.875" style="74" customWidth="1"/>
    <col min="10763" max="11008" width="9" style="74"/>
    <col min="11009" max="11009" width="10.625" style="74" customWidth="1"/>
    <col min="11010" max="11018" width="8.875" style="74" customWidth="1"/>
    <col min="11019" max="11264" width="9" style="74"/>
    <col min="11265" max="11265" width="10.625" style="74" customWidth="1"/>
    <col min="11266" max="11274" width="8.875" style="74" customWidth="1"/>
    <col min="11275" max="11520" width="9" style="74"/>
    <col min="11521" max="11521" width="10.625" style="74" customWidth="1"/>
    <col min="11522" max="11530" width="8.875" style="74" customWidth="1"/>
    <col min="11531" max="11776" width="9" style="74"/>
    <col min="11777" max="11777" width="10.625" style="74" customWidth="1"/>
    <col min="11778" max="11786" width="8.875" style="74" customWidth="1"/>
    <col min="11787" max="12032" width="9" style="74"/>
    <col min="12033" max="12033" width="10.625" style="74" customWidth="1"/>
    <col min="12034" max="12042" width="8.875" style="74" customWidth="1"/>
    <col min="12043" max="12288" width="9" style="74"/>
    <col min="12289" max="12289" width="10.625" style="74" customWidth="1"/>
    <col min="12290" max="12298" width="8.875" style="74" customWidth="1"/>
    <col min="12299" max="12544" width="9" style="74"/>
    <col min="12545" max="12545" width="10.625" style="74" customWidth="1"/>
    <col min="12546" max="12554" width="8.875" style="74" customWidth="1"/>
    <col min="12555" max="12800" width="9" style="74"/>
    <col min="12801" max="12801" width="10.625" style="74" customWidth="1"/>
    <col min="12802" max="12810" width="8.875" style="74" customWidth="1"/>
    <col min="12811" max="13056" width="9" style="74"/>
    <col min="13057" max="13057" width="10.625" style="74" customWidth="1"/>
    <col min="13058" max="13066" width="8.875" style="74" customWidth="1"/>
    <col min="13067" max="13312" width="9" style="74"/>
    <col min="13313" max="13313" width="10.625" style="74" customWidth="1"/>
    <col min="13314" max="13322" width="8.875" style="74" customWidth="1"/>
    <col min="13323" max="13568" width="9" style="74"/>
    <col min="13569" max="13569" width="10.625" style="74" customWidth="1"/>
    <col min="13570" max="13578" width="8.875" style="74" customWidth="1"/>
    <col min="13579" max="13824" width="9" style="74"/>
    <col min="13825" max="13825" width="10.625" style="74" customWidth="1"/>
    <col min="13826" max="13834" width="8.875" style="74" customWidth="1"/>
    <col min="13835" max="14080" width="9" style="74"/>
    <col min="14081" max="14081" width="10.625" style="74" customWidth="1"/>
    <col min="14082" max="14090" width="8.875" style="74" customWidth="1"/>
    <col min="14091" max="14336" width="9" style="74"/>
    <col min="14337" max="14337" width="10.625" style="74" customWidth="1"/>
    <col min="14338" max="14346" width="8.875" style="74" customWidth="1"/>
    <col min="14347" max="14592" width="9" style="74"/>
    <col min="14593" max="14593" width="10.625" style="74" customWidth="1"/>
    <col min="14594" max="14602" width="8.875" style="74" customWidth="1"/>
    <col min="14603" max="14848" width="9" style="74"/>
    <col min="14849" max="14849" width="10.625" style="74" customWidth="1"/>
    <col min="14850" max="14858" width="8.875" style="74" customWidth="1"/>
    <col min="14859" max="15104" width="9" style="74"/>
    <col min="15105" max="15105" width="10.625" style="74" customWidth="1"/>
    <col min="15106" max="15114" width="8.875" style="74" customWidth="1"/>
    <col min="15115" max="15360" width="9" style="74"/>
    <col min="15361" max="15361" width="10.625" style="74" customWidth="1"/>
    <col min="15362" max="15370" width="8.875" style="74" customWidth="1"/>
    <col min="15371" max="15616" width="9" style="74"/>
    <col min="15617" max="15617" width="10.625" style="74" customWidth="1"/>
    <col min="15618" max="15626" width="8.875" style="74" customWidth="1"/>
    <col min="15627" max="15872" width="9" style="74"/>
    <col min="15873" max="15873" width="10.625" style="74" customWidth="1"/>
    <col min="15874" max="15882" width="8.875" style="74" customWidth="1"/>
    <col min="15883" max="16128" width="9" style="74"/>
    <col min="16129" max="16129" width="10.625" style="74" customWidth="1"/>
    <col min="16130" max="16138" width="8.875" style="74" customWidth="1"/>
    <col min="16139" max="16384" width="9" style="74"/>
  </cols>
  <sheetData>
    <row r="1" spans="1:10" ht="18.75" x14ac:dyDescent="0.4">
      <c r="A1" s="73" t="s">
        <v>174</v>
      </c>
    </row>
    <row r="2" spans="1:10" ht="14.25" thickBot="1" x14ac:dyDescent="0.45">
      <c r="A2" s="75"/>
      <c r="B2" s="75"/>
      <c r="C2" s="75"/>
      <c r="D2" s="75"/>
      <c r="E2" s="75"/>
      <c r="F2" s="75"/>
      <c r="G2" s="75"/>
      <c r="H2" s="75"/>
      <c r="J2" s="76" t="s">
        <v>175</v>
      </c>
    </row>
    <row r="3" spans="1:10" ht="36" customHeight="1" thickTop="1" x14ac:dyDescent="0.4">
      <c r="A3" s="106" t="s">
        <v>164</v>
      </c>
      <c r="B3" s="78" t="s">
        <v>171</v>
      </c>
      <c r="C3" s="78" t="s">
        <v>176</v>
      </c>
      <c r="D3" s="107" t="s">
        <v>177</v>
      </c>
      <c r="E3" s="78" t="s">
        <v>166</v>
      </c>
      <c r="F3" s="78" t="s">
        <v>167</v>
      </c>
      <c r="G3" s="108" t="s">
        <v>168</v>
      </c>
      <c r="H3" s="108" t="s">
        <v>169</v>
      </c>
      <c r="I3" s="108" t="s">
        <v>170</v>
      </c>
      <c r="J3" s="79" t="s">
        <v>136</v>
      </c>
    </row>
    <row r="4" spans="1:10" ht="15.75" customHeight="1" x14ac:dyDescent="0.4">
      <c r="A4" s="97" t="s">
        <v>81</v>
      </c>
      <c r="B4" s="109">
        <v>2301</v>
      </c>
      <c r="C4" s="109">
        <v>2343</v>
      </c>
      <c r="D4" s="98">
        <v>2457</v>
      </c>
      <c r="E4" s="98">
        <v>9199</v>
      </c>
      <c r="F4" s="98">
        <v>7336</v>
      </c>
      <c r="G4" s="98">
        <v>5525</v>
      </c>
      <c r="H4" s="98">
        <v>4340</v>
      </c>
      <c r="I4" s="98">
        <v>3057</v>
      </c>
      <c r="J4" s="98">
        <v>36558</v>
      </c>
    </row>
    <row r="5" spans="1:10" ht="15.75" customHeight="1" x14ac:dyDescent="0.4">
      <c r="A5" s="99">
        <v>19</v>
      </c>
      <c r="B5" s="109">
        <v>4372</v>
      </c>
      <c r="C5" s="109">
        <v>5016</v>
      </c>
      <c r="D5" s="98">
        <v>24</v>
      </c>
      <c r="E5" s="98">
        <v>5188</v>
      </c>
      <c r="F5" s="98">
        <v>8279</v>
      </c>
      <c r="G5" s="98">
        <v>6787</v>
      </c>
      <c r="H5" s="98">
        <v>5027</v>
      </c>
      <c r="I5" s="98">
        <v>3209</v>
      </c>
      <c r="J5" s="98">
        <v>37902</v>
      </c>
    </row>
    <row r="6" spans="1:10" ht="15.75" customHeight="1" x14ac:dyDescent="0.4">
      <c r="A6" s="99">
        <v>20</v>
      </c>
      <c r="B6" s="109">
        <v>4206</v>
      </c>
      <c r="C6" s="109">
        <v>5440</v>
      </c>
      <c r="D6" s="98">
        <v>2</v>
      </c>
      <c r="E6" s="98">
        <v>4929</v>
      </c>
      <c r="F6" s="98">
        <v>9228</v>
      </c>
      <c r="G6" s="98">
        <v>7458</v>
      </c>
      <c r="H6" s="98">
        <v>5172</v>
      </c>
      <c r="I6" s="98">
        <v>2993</v>
      </c>
      <c r="J6" s="98">
        <v>39428</v>
      </c>
    </row>
    <row r="7" spans="1:10" ht="15.75" customHeight="1" x14ac:dyDescent="0.4">
      <c r="A7" s="110">
        <v>21</v>
      </c>
      <c r="B7" s="111">
        <v>4107</v>
      </c>
      <c r="C7" s="109">
        <v>5735</v>
      </c>
      <c r="D7" s="83" t="s">
        <v>82</v>
      </c>
      <c r="E7" s="98">
        <v>5750</v>
      </c>
      <c r="F7" s="98">
        <v>9670</v>
      </c>
      <c r="G7" s="98">
        <v>7940</v>
      </c>
      <c r="H7" s="98">
        <v>5422</v>
      </c>
      <c r="I7" s="98">
        <v>3286</v>
      </c>
      <c r="J7" s="98">
        <v>41910</v>
      </c>
    </row>
    <row r="8" spans="1:10" ht="15.75" customHeight="1" x14ac:dyDescent="0.4">
      <c r="A8" s="110">
        <v>22</v>
      </c>
      <c r="B8" s="111">
        <v>3992</v>
      </c>
      <c r="C8" s="109">
        <v>6345</v>
      </c>
      <c r="D8" s="83" t="s">
        <v>82</v>
      </c>
      <c r="E8" s="98">
        <v>6847</v>
      </c>
      <c r="F8" s="98">
        <v>10312</v>
      </c>
      <c r="G8" s="98">
        <v>7823</v>
      </c>
      <c r="H8" s="98">
        <v>5838</v>
      </c>
      <c r="I8" s="98">
        <v>3920</v>
      </c>
      <c r="J8" s="98">
        <v>45077</v>
      </c>
    </row>
    <row r="9" spans="1:10" ht="15.75" customHeight="1" x14ac:dyDescent="0.4">
      <c r="A9" s="110">
        <v>23</v>
      </c>
      <c r="B9" s="111">
        <v>3765</v>
      </c>
      <c r="C9" s="109">
        <v>6890</v>
      </c>
      <c r="D9" s="83" t="s">
        <v>82</v>
      </c>
      <c r="E9" s="98">
        <v>7538</v>
      </c>
      <c r="F9" s="98">
        <v>11165</v>
      </c>
      <c r="G9" s="98">
        <v>8404</v>
      </c>
      <c r="H9" s="98">
        <v>5978</v>
      </c>
      <c r="I9" s="98">
        <v>4382</v>
      </c>
      <c r="J9" s="98">
        <v>48122</v>
      </c>
    </row>
    <row r="10" spans="1:10" ht="15.75" customHeight="1" x14ac:dyDescent="0.4">
      <c r="A10" s="110">
        <v>24</v>
      </c>
      <c r="B10" s="111">
        <v>4420</v>
      </c>
      <c r="C10" s="109">
        <v>7180</v>
      </c>
      <c r="D10" s="83" t="s">
        <v>82</v>
      </c>
      <c r="E10" s="83">
        <v>8538</v>
      </c>
      <c r="F10" s="98">
        <v>11187</v>
      </c>
      <c r="G10" s="98">
        <v>7839</v>
      </c>
      <c r="H10" s="98">
        <v>6170</v>
      </c>
      <c r="I10" s="98">
        <v>4276</v>
      </c>
      <c r="J10" s="98">
        <v>49610</v>
      </c>
    </row>
    <row r="11" spans="1:10" ht="15.75" customHeight="1" x14ac:dyDescent="0.4">
      <c r="A11" s="110">
        <v>25</v>
      </c>
      <c r="B11" s="111">
        <v>5537</v>
      </c>
      <c r="C11" s="109">
        <v>7502</v>
      </c>
      <c r="D11" s="83" t="s">
        <v>82</v>
      </c>
      <c r="E11" s="98">
        <v>9696</v>
      </c>
      <c r="F11" s="98">
        <v>11555</v>
      </c>
      <c r="G11" s="98">
        <v>7746</v>
      </c>
      <c r="H11" s="98">
        <v>6051</v>
      </c>
      <c r="I11" s="98">
        <v>4222</v>
      </c>
      <c r="J11" s="98">
        <v>52309</v>
      </c>
    </row>
    <row r="12" spans="1:10" ht="15.75" customHeight="1" x14ac:dyDescent="0.4">
      <c r="A12" s="110">
        <v>26</v>
      </c>
      <c r="B12" s="111">
        <v>6192</v>
      </c>
      <c r="C12" s="109">
        <v>8381</v>
      </c>
      <c r="D12" s="83" t="s">
        <v>82</v>
      </c>
      <c r="E12" s="83">
        <v>10684</v>
      </c>
      <c r="F12" s="98">
        <v>11569</v>
      </c>
      <c r="G12" s="98">
        <v>7751</v>
      </c>
      <c r="H12" s="98">
        <v>5919</v>
      </c>
      <c r="I12" s="98">
        <v>3733</v>
      </c>
      <c r="J12" s="98">
        <v>54229</v>
      </c>
    </row>
    <row r="13" spans="1:10" ht="15.75" customHeight="1" x14ac:dyDescent="0.4">
      <c r="A13" s="110">
        <v>27</v>
      </c>
      <c r="B13" s="111">
        <v>6373</v>
      </c>
      <c r="C13" s="109">
        <v>8199</v>
      </c>
      <c r="D13" s="83" t="s">
        <v>82</v>
      </c>
      <c r="E13" s="83">
        <v>11286</v>
      </c>
      <c r="F13" s="98">
        <v>11637</v>
      </c>
      <c r="G13" s="98">
        <v>7867</v>
      </c>
      <c r="H13" s="98">
        <v>6144</v>
      </c>
      <c r="I13" s="98">
        <v>3561</v>
      </c>
      <c r="J13" s="98">
        <f>SUM(B13:I13)</f>
        <v>55067</v>
      </c>
    </row>
    <row r="14" spans="1:10" ht="15.75" customHeight="1" x14ac:dyDescent="0.4">
      <c r="A14" s="110">
        <v>28</v>
      </c>
      <c r="B14" s="111">
        <v>4105</v>
      </c>
      <c r="C14" s="109">
        <v>6707</v>
      </c>
      <c r="D14" s="83" t="s">
        <v>83</v>
      </c>
      <c r="E14" s="83">
        <v>11332</v>
      </c>
      <c r="F14" s="98">
        <v>12220</v>
      </c>
      <c r="G14" s="98">
        <v>8402</v>
      </c>
      <c r="H14" s="98">
        <v>6146</v>
      </c>
      <c r="I14" s="98">
        <v>3619</v>
      </c>
      <c r="J14" s="98">
        <v>52531</v>
      </c>
    </row>
    <row r="15" spans="1:10" ht="15.75" customHeight="1" x14ac:dyDescent="0.4">
      <c r="A15" s="110">
        <v>29</v>
      </c>
      <c r="B15" s="111">
        <v>4157</v>
      </c>
      <c r="C15" s="109">
        <v>6852</v>
      </c>
      <c r="D15" s="83" t="s">
        <v>83</v>
      </c>
      <c r="E15" s="83">
        <v>11883</v>
      </c>
      <c r="F15" s="98">
        <v>12351</v>
      </c>
      <c r="G15" s="98">
        <v>8776</v>
      </c>
      <c r="H15" s="98">
        <v>6555</v>
      </c>
      <c r="I15" s="98">
        <v>3826</v>
      </c>
      <c r="J15" s="98">
        <v>54400</v>
      </c>
    </row>
    <row r="16" spans="1:10" ht="15.75" customHeight="1" x14ac:dyDescent="0.4">
      <c r="A16" s="110">
        <v>30</v>
      </c>
      <c r="B16" s="111">
        <v>4582</v>
      </c>
      <c r="C16" s="109">
        <v>7094</v>
      </c>
      <c r="D16" s="83" t="s">
        <v>83</v>
      </c>
      <c r="E16" s="83">
        <v>11995</v>
      </c>
      <c r="F16" s="98">
        <v>12895</v>
      </c>
      <c r="G16" s="98">
        <v>9517</v>
      </c>
      <c r="H16" s="98">
        <v>6711</v>
      </c>
      <c r="I16" s="98">
        <v>3695</v>
      </c>
      <c r="J16" s="98">
        <v>56489</v>
      </c>
    </row>
    <row r="17" spans="1:10" ht="15.75" customHeight="1" x14ac:dyDescent="0.4">
      <c r="A17" s="110" t="s">
        <v>38</v>
      </c>
      <c r="B17" s="111">
        <v>4922</v>
      </c>
      <c r="C17" s="109">
        <v>7548</v>
      </c>
      <c r="D17" s="83" t="s">
        <v>83</v>
      </c>
      <c r="E17" s="83">
        <v>11975</v>
      </c>
      <c r="F17" s="98">
        <v>13805</v>
      </c>
      <c r="G17" s="98">
        <v>9982</v>
      </c>
      <c r="H17" s="98">
        <v>6660</v>
      </c>
      <c r="I17" s="98">
        <v>3461</v>
      </c>
      <c r="J17" s="98">
        <v>58353</v>
      </c>
    </row>
    <row r="18" spans="1:10" ht="15.75" customHeight="1" x14ac:dyDescent="0.4">
      <c r="A18" s="110">
        <v>2</v>
      </c>
      <c r="B18" s="111">
        <v>5158</v>
      </c>
      <c r="C18" s="109">
        <v>8350</v>
      </c>
      <c r="D18" s="83" t="s">
        <v>83</v>
      </c>
      <c r="E18" s="83">
        <v>12619</v>
      </c>
      <c r="F18" s="98">
        <v>14112</v>
      </c>
      <c r="G18" s="98">
        <v>9659</v>
      </c>
      <c r="H18" s="98">
        <v>6684</v>
      </c>
      <c r="I18" s="98">
        <v>3487</v>
      </c>
      <c r="J18" s="98">
        <v>60069</v>
      </c>
    </row>
    <row r="19" spans="1:10" ht="15.75" customHeight="1" x14ac:dyDescent="0.4">
      <c r="A19" s="110">
        <v>3</v>
      </c>
      <c r="B19" s="111">
        <v>5666</v>
      </c>
      <c r="C19" s="109">
        <v>8600</v>
      </c>
      <c r="D19" s="83" t="s">
        <v>83</v>
      </c>
      <c r="E19" s="83">
        <v>13166</v>
      </c>
      <c r="F19" s="98">
        <v>13982</v>
      </c>
      <c r="G19" s="98">
        <v>9555</v>
      </c>
      <c r="H19" s="98">
        <v>6974</v>
      </c>
      <c r="I19" s="98">
        <v>3672</v>
      </c>
      <c r="J19" s="98">
        <v>61615</v>
      </c>
    </row>
    <row r="20" spans="1:10" ht="15.75" customHeight="1" x14ac:dyDescent="0.4">
      <c r="A20" s="110">
        <v>4</v>
      </c>
      <c r="B20" s="111">
        <v>5759</v>
      </c>
      <c r="C20" s="109">
        <v>9041</v>
      </c>
      <c r="D20" s="83" t="s">
        <v>83</v>
      </c>
      <c r="E20" s="83">
        <v>13778</v>
      </c>
      <c r="F20" s="98">
        <v>13442</v>
      </c>
      <c r="G20" s="98">
        <v>9634</v>
      </c>
      <c r="H20" s="98">
        <v>7296</v>
      </c>
      <c r="I20" s="98">
        <v>3824</v>
      </c>
      <c r="J20" s="98">
        <v>62774</v>
      </c>
    </row>
    <row r="21" spans="1:10" x14ac:dyDescent="0.4">
      <c r="A21" s="112"/>
      <c r="B21" s="113"/>
      <c r="C21" s="114"/>
      <c r="D21" s="115"/>
      <c r="E21" s="115"/>
      <c r="F21" s="105"/>
      <c r="G21" s="105"/>
      <c r="H21" s="105"/>
      <c r="I21" s="105"/>
      <c r="J21" s="105"/>
    </row>
    <row r="22" spans="1:10" x14ac:dyDescent="0.4">
      <c r="A22" s="74" t="s">
        <v>178</v>
      </c>
      <c r="H22" s="93"/>
      <c r="J22" s="93" t="s">
        <v>161</v>
      </c>
    </row>
    <row r="23" spans="1:10" x14ac:dyDescent="0.4">
      <c r="A23" s="74" t="s">
        <v>179</v>
      </c>
    </row>
    <row r="24" spans="1:10" x14ac:dyDescent="0.4">
      <c r="A24" s="116"/>
    </row>
    <row r="25" spans="1:10" x14ac:dyDescent="0.4">
      <c r="A25" s="116"/>
    </row>
  </sheetData>
  <phoneticPr fontId="3"/>
  <printOptions horizontalCentered="1"/>
  <pageMargins left="0.70866141732283472" right="0.51181102362204722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AB89F-3827-4EB3-A386-CEA6D9C4E2C9}">
  <dimension ref="A1:J25"/>
  <sheetViews>
    <sheetView workbookViewId="0"/>
  </sheetViews>
  <sheetFormatPr defaultRowHeight="13.5" x14ac:dyDescent="0.4"/>
  <cols>
    <col min="1" max="1" width="10.625" style="74" customWidth="1"/>
    <col min="2" max="10" width="8.875" style="74" customWidth="1"/>
    <col min="11" max="256" width="9" style="74"/>
    <col min="257" max="257" width="10.625" style="74" customWidth="1"/>
    <col min="258" max="266" width="8.875" style="74" customWidth="1"/>
    <col min="267" max="512" width="9" style="74"/>
    <col min="513" max="513" width="10.625" style="74" customWidth="1"/>
    <col min="514" max="522" width="8.875" style="74" customWidth="1"/>
    <col min="523" max="768" width="9" style="74"/>
    <col min="769" max="769" width="10.625" style="74" customWidth="1"/>
    <col min="770" max="778" width="8.875" style="74" customWidth="1"/>
    <col min="779" max="1024" width="9" style="74"/>
    <col min="1025" max="1025" width="10.625" style="74" customWidth="1"/>
    <col min="1026" max="1034" width="8.875" style="74" customWidth="1"/>
    <col min="1035" max="1280" width="9" style="74"/>
    <col min="1281" max="1281" width="10.625" style="74" customWidth="1"/>
    <col min="1282" max="1290" width="8.875" style="74" customWidth="1"/>
    <col min="1291" max="1536" width="9" style="74"/>
    <col min="1537" max="1537" width="10.625" style="74" customWidth="1"/>
    <col min="1538" max="1546" width="8.875" style="74" customWidth="1"/>
    <col min="1547" max="1792" width="9" style="74"/>
    <col min="1793" max="1793" width="10.625" style="74" customWidth="1"/>
    <col min="1794" max="1802" width="8.875" style="74" customWidth="1"/>
    <col min="1803" max="2048" width="9" style="74"/>
    <col min="2049" max="2049" width="10.625" style="74" customWidth="1"/>
    <col min="2050" max="2058" width="8.875" style="74" customWidth="1"/>
    <col min="2059" max="2304" width="9" style="74"/>
    <col min="2305" max="2305" width="10.625" style="74" customWidth="1"/>
    <col min="2306" max="2314" width="8.875" style="74" customWidth="1"/>
    <col min="2315" max="2560" width="9" style="74"/>
    <col min="2561" max="2561" width="10.625" style="74" customWidth="1"/>
    <col min="2562" max="2570" width="8.875" style="74" customWidth="1"/>
    <col min="2571" max="2816" width="9" style="74"/>
    <col min="2817" max="2817" width="10.625" style="74" customWidth="1"/>
    <col min="2818" max="2826" width="8.875" style="74" customWidth="1"/>
    <col min="2827" max="3072" width="9" style="74"/>
    <col min="3073" max="3073" width="10.625" style="74" customWidth="1"/>
    <col min="3074" max="3082" width="8.875" style="74" customWidth="1"/>
    <col min="3083" max="3328" width="9" style="74"/>
    <col min="3329" max="3329" width="10.625" style="74" customWidth="1"/>
    <col min="3330" max="3338" width="8.875" style="74" customWidth="1"/>
    <col min="3339" max="3584" width="9" style="74"/>
    <col min="3585" max="3585" width="10.625" style="74" customWidth="1"/>
    <col min="3586" max="3594" width="8.875" style="74" customWidth="1"/>
    <col min="3595" max="3840" width="9" style="74"/>
    <col min="3841" max="3841" width="10.625" style="74" customWidth="1"/>
    <col min="3842" max="3850" width="8.875" style="74" customWidth="1"/>
    <col min="3851" max="4096" width="9" style="74"/>
    <col min="4097" max="4097" width="10.625" style="74" customWidth="1"/>
    <col min="4098" max="4106" width="8.875" style="74" customWidth="1"/>
    <col min="4107" max="4352" width="9" style="74"/>
    <col min="4353" max="4353" width="10.625" style="74" customWidth="1"/>
    <col min="4354" max="4362" width="8.875" style="74" customWidth="1"/>
    <col min="4363" max="4608" width="9" style="74"/>
    <col min="4609" max="4609" width="10.625" style="74" customWidth="1"/>
    <col min="4610" max="4618" width="8.875" style="74" customWidth="1"/>
    <col min="4619" max="4864" width="9" style="74"/>
    <col min="4865" max="4865" width="10.625" style="74" customWidth="1"/>
    <col min="4866" max="4874" width="8.875" style="74" customWidth="1"/>
    <col min="4875" max="5120" width="9" style="74"/>
    <col min="5121" max="5121" width="10.625" style="74" customWidth="1"/>
    <col min="5122" max="5130" width="8.875" style="74" customWidth="1"/>
    <col min="5131" max="5376" width="9" style="74"/>
    <col min="5377" max="5377" width="10.625" style="74" customWidth="1"/>
    <col min="5378" max="5386" width="8.875" style="74" customWidth="1"/>
    <col min="5387" max="5632" width="9" style="74"/>
    <col min="5633" max="5633" width="10.625" style="74" customWidth="1"/>
    <col min="5634" max="5642" width="8.875" style="74" customWidth="1"/>
    <col min="5643" max="5888" width="9" style="74"/>
    <col min="5889" max="5889" width="10.625" style="74" customWidth="1"/>
    <col min="5890" max="5898" width="8.875" style="74" customWidth="1"/>
    <col min="5899" max="6144" width="9" style="74"/>
    <col min="6145" max="6145" width="10.625" style="74" customWidth="1"/>
    <col min="6146" max="6154" width="8.875" style="74" customWidth="1"/>
    <col min="6155" max="6400" width="9" style="74"/>
    <col min="6401" max="6401" width="10.625" style="74" customWidth="1"/>
    <col min="6402" max="6410" width="8.875" style="74" customWidth="1"/>
    <col min="6411" max="6656" width="9" style="74"/>
    <col min="6657" max="6657" width="10.625" style="74" customWidth="1"/>
    <col min="6658" max="6666" width="8.875" style="74" customWidth="1"/>
    <col min="6667" max="6912" width="9" style="74"/>
    <col min="6913" max="6913" width="10.625" style="74" customWidth="1"/>
    <col min="6914" max="6922" width="8.875" style="74" customWidth="1"/>
    <col min="6923" max="7168" width="9" style="74"/>
    <col min="7169" max="7169" width="10.625" style="74" customWidth="1"/>
    <col min="7170" max="7178" width="8.875" style="74" customWidth="1"/>
    <col min="7179" max="7424" width="9" style="74"/>
    <col min="7425" max="7425" width="10.625" style="74" customWidth="1"/>
    <col min="7426" max="7434" width="8.875" style="74" customWidth="1"/>
    <col min="7435" max="7680" width="9" style="74"/>
    <col min="7681" max="7681" width="10.625" style="74" customWidth="1"/>
    <col min="7682" max="7690" width="8.875" style="74" customWidth="1"/>
    <col min="7691" max="7936" width="9" style="74"/>
    <col min="7937" max="7937" width="10.625" style="74" customWidth="1"/>
    <col min="7938" max="7946" width="8.875" style="74" customWidth="1"/>
    <col min="7947" max="8192" width="9" style="74"/>
    <col min="8193" max="8193" width="10.625" style="74" customWidth="1"/>
    <col min="8194" max="8202" width="8.875" style="74" customWidth="1"/>
    <col min="8203" max="8448" width="9" style="74"/>
    <col min="8449" max="8449" width="10.625" style="74" customWidth="1"/>
    <col min="8450" max="8458" width="8.875" style="74" customWidth="1"/>
    <col min="8459" max="8704" width="9" style="74"/>
    <col min="8705" max="8705" width="10.625" style="74" customWidth="1"/>
    <col min="8706" max="8714" width="8.875" style="74" customWidth="1"/>
    <col min="8715" max="8960" width="9" style="74"/>
    <col min="8961" max="8961" width="10.625" style="74" customWidth="1"/>
    <col min="8962" max="8970" width="8.875" style="74" customWidth="1"/>
    <col min="8971" max="9216" width="9" style="74"/>
    <col min="9217" max="9217" width="10.625" style="74" customWidth="1"/>
    <col min="9218" max="9226" width="8.875" style="74" customWidth="1"/>
    <col min="9227" max="9472" width="9" style="74"/>
    <col min="9473" max="9473" width="10.625" style="74" customWidth="1"/>
    <col min="9474" max="9482" width="8.875" style="74" customWidth="1"/>
    <col min="9483" max="9728" width="9" style="74"/>
    <col min="9729" max="9729" width="10.625" style="74" customWidth="1"/>
    <col min="9730" max="9738" width="8.875" style="74" customWidth="1"/>
    <col min="9739" max="9984" width="9" style="74"/>
    <col min="9985" max="9985" width="10.625" style="74" customWidth="1"/>
    <col min="9986" max="9994" width="8.875" style="74" customWidth="1"/>
    <col min="9995" max="10240" width="9" style="74"/>
    <col min="10241" max="10241" width="10.625" style="74" customWidth="1"/>
    <col min="10242" max="10250" width="8.875" style="74" customWidth="1"/>
    <col min="10251" max="10496" width="9" style="74"/>
    <col min="10497" max="10497" width="10.625" style="74" customWidth="1"/>
    <col min="10498" max="10506" width="8.875" style="74" customWidth="1"/>
    <col min="10507" max="10752" width="9" style="74"/>
    <col min="10753" max="10753" width="10.625" style="74" customWidth="1"/>
    <col min="10754" max="10762" width="8.875" style="74" customWidth="1"/>
    <col min="10763" max="11008" width="9" style="74"/>
    <col min="11009" max="11009" width="10.625" style="74" customWidth="1"/>
    <col min="11010" max="11018" width="8.875" style="74" customWidth="1"/>
    <col min="11019" max="11264" width="9" style="74"/>
    <col min="11265" max="11265" width="10.625" style="74" customWidth="1"/>
    <col min="11266" max="11274" width="8.875" style="74" customWidth="1"/>
    <col min="11275" max="11520" width="9" style="74"/>
    <col min="11521" max="11521" width="10.625" style="74" customWidth="1"/>
    <col min="11522" max="11530" width="8.875" style="74" customWidth="1"/>
    <col min="11531" max="11776" width="9" style="74"/>
    <col min="11777" max="11777" width="10.625" style="74" customWidth="1"/>
    <col min="11778" max="11786" width="8.875" style="74" customWidth="1"/>
    <col min="11787" max="12032" width="9" style="74"/>
    <col min="12033" max="12033" width="10.625" style="74" customWidth="1"/>
    <col min="12034" max="12042" width="8.875" style="74" customWidth="1"/>
    <col min="12043" max="12288" width="9" style="74"/>
    <col min="12289" max="12289" width="10.625" style="74" customWidth="1"/>
    <col min="12290" max="12298" width="8.875" style="74" customWidth="1"/>
    <col min="12299" max="12544" width="9" style="74"/>
    <col min="12545" max="12545" width="10.625" style="74" customWidth="1"/>
    <col min="12546" max="12554" width="8.875" style="74" customWidth="1"/>
    <col min="12555" max="12800" width="9" style="74"/>
    <col min="12801" max="12801" width="10.625" style="74" customWidth="1"/>
    <col min="12802" max="12810" width="8.875" style="74" customWidth="1"/>
    <col min="12811" max="13056" width="9" style="74"/>
    <col min="13057" max="13057" width="10.625" style="74" customWidth="1"/>
    <col min="13058" max="13066" width="8.875" style="74" customWidth="1"/>
    <col min="13067" max="13312" width="9" style="74"/>
    <col min="13313" max="13313" width="10.625" style="74" customWidth="1"/>
    <col min="13314" max="13322" width="8.875" style="74" customWidth="1"/>
    <col min="13323" max="13568" width="9" style="74"/>
    <col min="13569" max="13569" width="10.625" style="74" customWidth="1"/>
    <col min="13570" max="13578" width="8.875" style="74" customWidth="1"/>
    <col min="13579" max="13824" width="9" style="74"/>
    <col min="13825" max="13825" width="10.625" style="74" customWidth="1"/>
    <col min="13826" max="13834" width="8.875" style="74" customWidth="1"/>
    <col min="13835" max="14080" width="9" style="74"/>
    <col min="14081" max="14081" width="10.625" style="74" customWidth="1"/>
    <col min="14082" max="14090" width="8.875" style="74" customWidth="1"/>
    <col min="14091" max="14336" width="9" style="74"/>
    <col min="14337" max="14337" width="10.625" style="74" customWidth="1"/>
    <col min="14338" max="14346" width="8.875" style="74" customWidth="1"/>
    <col min="14347" max="14592" width="9" style="74"/>
    <col min="14593" max="14593" width="10.625" style="74" customWidth="1"/>
    <col min="14594" max="14602" width="8.875" style="74" customWidth="1"/>
    <col min="14603" max="14848" width="9" style="74"/>
    <col min="14849" max="14849" width="10.625" style="74" customWidth="1"/>
    <col min="14850" max="14858" width="8.875" style="74" customWidth="1"/>
    <col min="14859" max="15104" width="9" style="74"/>
    <col min="15105" max="15105" width="10.625" style="74" customWidth="1"/>
    <col min="15106" max="15114" width="8.875" style="74" customWidth="1"/>
    <col min="15115" max="15360" width="9" style="74"/>
    <col min="15361" max="15361" width="10.625" style="74" customWidth="1"/>
    <col min="15362" max="15370" width="8.875" style="74" customWidth="1"/>
    <col min="15371" max="15616" width="9" style="74"/>
    <col min="15617" max="15617" width="10.625" style="74" customWidth="1"/>
    <col min="15618" max="15626" width="8.875" style="74" customWidth="1"/>
    <col min="15627" max="15872" width="9" style="74"/>
    <col min="15873" max="15873" width="10.625" style="74" customWidth="1"/>
    <col min="15874" max="15882" width="8.875" style="74" customWidth="1"/>
    <col min="15883" max="16128" width="9" style="74"/>
    <col min="16129" max="16129" width="10.625" style="74" customWidth="1"/>
    <col min="16130" max="16138" width="8.875" style="74" customWidth="1"/>
    <col min="16139" max="16384" width="9" style="74"/>
  </cols>
  <sheetData>
    <row r="1" spans="1:10" ht="18.75" x14ac:dyDescent="0.4">
      <c r="A1" s="73" t="s">
        <v>180</v>
      </c>
    </row>
    <row r="2" spans="1:10" ht="14.25" thickBot="1" x14ac:dyDescent="0.45">
      <c r="A2" s="75"/>
      <c r="B2" s="75"/>
      <c r="C2" s="75"/>
      <c r="D2" s="75"/>
      <c r="E2" s="75"/>
      <c r="F2" s="75"/>
      <c r="G2" s="75"/>
      <c r="J2" s="76" t="s">
        <v>175</v>
      </c>
    </row>
    <row r="3" spans="1:10" ht="45.75" customHeight="1" thickTop="1" x14ac:dyDescent="0.4">
      <c r="A3" s="106" t="s">
        <v>164</v>
      </c>
      <c r="B3" s="78" t="s">
        <v>171</v>
      </c>
      <c r="C3" s="78" t="s">
        <v>176</v>
      </c>
      <c r="D3" s="107" t="s">
        <v>177</v>
      </c>
      <c r="E3" s="78" t="s">
        <v>166</v>
      </c>
      <c r="F3" s="78" t="s">
        <v>167</v>
      </c>
      <c r="G3" s="108" t="s">
        <v>168</v>
      </c>
      <c r="H3" s="108" t="s">
        <v>169</v>
      </c>
      <c r="I3" s="108" t="s">
        <v>170</v>
      </c>
      <c r="J3" s="79" t="s">
        <v>136</v>
      </c>
    </row>
    <row r="4" spans="1:10" ht="15.75" customHeight="1" x14ac:dyDescent="0.4">
      <c r="A4" s="117" t="s">
        <v>181</v>
      </c>
      <c r="B4" s="118">
        <v>3</v>
      </c>
      <c r="C4" s="118">
        <v>13</v>
      </c>
      <c r="D4" s="118">
        <v>18</v>
      </c>
      <c r="E4" s="118">
        <v>544</v>
      </c>
      <c r="F4" s="118">
        <v>797</v>
      </c>
      <c r="G4" s="118">
        <v>1005</v>
      </c>
      <c r="H4" s="118">
        <v>572</v>
      </c>
      <c r="I4" s="118">
        <v>303</v>
      </c>
      <c r="J4" s="118">
        <v>3255</v>
      </c>
    </row>
    <row r="5" spans="1:10" ht="15.75" customHeight="1" x14ac:dyDescent="0.4">
      <c r="A5" s="99">
        <v>19</v>
      </c>
      <c r="B5" s="98">
        <v>21</v>
      </c>
      <c r="C5" s="98">
        <v>58</v>
      </c>
      <c r="D5" s="83" t="s">
        <v>82</v>
      </c>
      <c r="E5" s="98">
        <v>573</v>
      </c>
      <c r="F5" s="98">
        <v>959</v>
      </c>
      <c r="G5" s="98">
        <v>1450</v>
      </c>
      <c r="H5" s="98">
        <v>799</v>
      </c>
      <c r="I5" s="98">
        <v>489</v>
      </c>
      <c r="J5" s="98">
        <v>4349</v>
      </c>
    </row>
    <row r="6" spans="1:10" ht="15.75" customHeight="1" x14ac:dyDescent="0.4">
      <c r="A6" s="99">
        <v>20</v>
      </c>
      <c r="B6" s="98">
        <v>12</v>
      </c>
      <c r="C6" s="98">
        <v>67</v>
      </c>
      <c r="D6" s="83" t="s">
        <v>82</v>
      </c>
      <c r="E6" s="98">
        <v>618</v>
      </c>
      <c r="F6" s="98">
        <v>935</v>
      </c>
      <c r="G6" s="98">
        <v>1614</v>
      </c>
      <c r="H6" s="98">
        <v>1018</v>
      </c>
      <c r="I6" s="98">
        <v>491</v>
      </c>
      <c r="J6" s="98">
        <v>4755</v>
      </c>
    </row>
    <row r="7" spans="1:10" ht="15.75" customHeight="1" x14ac:dyDescent="0.4">
      <c r="A7" s="99">
        <v>21</v>
      </c>
      <c r="B7" s="98">
        <v>12</v>
      </c>
      <c r="C7" s="98">
        <v>26</v>
      </c>
      <c r="D7" s="83" t="s">
        <v>82</v>
      </c>
      <c r="E7" s="98">
        <v>688</v>
      </c>
      <c r="F7" s="98">
        <v>931</v>
      </c>
      <c r="G7" s="98">
        <v>1661</v>
      </c>
      <c r="H7" s="98">
        <v>1118</v>
      </c>
      <c r="I7" s="98">
        <v>480</v>
      </c>
      <c r="J7" s="98">
        <v>4916</v>
      </c>
    </row>
    <row r="8" spans="1:10" ht="15.75" customHeight="1" x14ac:dyDescent="0.4">
      <c r="A8" s="99">
        <v>22</v>
      </c>
      <c r="B8" s="98">
        <v>2</v>
      </c>
      <c r="C8" s="98">
        <v>17</v>
      </c>
      <c r="D8" s="83" t="s">
        <v>82</v>
      </c>
      <c r="E8" s="98">
        <v>749</v>
      </c>
      <c r="F8" s="98">
        <v>1056</v>
      </c>
      <c r="G8" s="98">
        <v>1607</v>
      </c>
      <c r="H8" s="98">
        <v>1257</v>
      </c>
      <c r="I8" s="98">
        <v>612</v>
      </c>
      <c r="J8" s="98">
        <v>5300</v>
      </c>
    </row>
    <row r="9" spans="1:10" ht="15.75" customHeight="1" x14ac:dyDescent="0.4">
      <c r="A9" s="99">
        <v>23</v>
      </c>
      <c r="B9" s="103">
        <v>16</v>
      </c>
      <c r="C9" s="98">
        <v>28</v>
      </c>
      <c r="D9" s="83" t="s">
        <v>82</v>
      </c>
      <c r="E9" s="98">
        <v>856</v>
      </c>
      <c r="F9" s="98">
        <v>1348</v>
      </c>
      <c r="G9" s="98">
        <v>1838</v>
      </c>
      <c r="H9" s="98">
        <v>1347</v>
      </c>
      <c r="I9" s="98">
        <v>765</v>
      </c>
      <c r="J9" s="98">
        <v>6198</v>
      </c>
    </row>
    <row r="10" spans="1:10" ht="15.75" customHeight="1" x14ac:dyDescent="0.4">
      <c r="A10" s="99">
        <v>24</v>
      </c>
      <c r="B10" s="103">
        <v>34</v>
      </c>
      <c r="C10" s="98">
        <v>39</v>
      </c>
      <c r="D10" s="83" t="s">
        <v>82</v>
      </c>
      <c r="E10" s="83">
        <v>832</v>
      </c>
      <c r="F10" s="98">
        <v>1498</v>
      </c>
      <c r="G10" s="98">
        <v>1808</v>
      </c>
      <c r="H10" s="98">
        <v>1442</v>
      </c>
      <c r="I10" s="98">
        <v>847</v>
      </c>
      <c r="J10" s="98">
        <v>6500</v>
      </c>
    </row>
    <row r="11" spans="1:10" ht="15.75" customHeight="1" x14ac:dyDescent="0.4">
      <c r="A11" s="99">
        <v>25</v>
      </c>
      <c r="B11" s="103">
        <v>66</v>
      </c>
      <c r="C11" s="98">
        <v>66</v>
      </c>
      <c r="D11" s="83" t="s">
        <v>82</v>
      </c>
      <c r="E11" s="98">
        <v>1083</v>
      </c>
      <c r="F11" s="98">
        <v>1470</v>
      </c>
      <c r="G11" s="98">
        <v>1717</v>
      </c>
      <c r="H11" s="98">
        <v>1354</v>
      </c>
      <c r="I11" s="98">
        <v>971</v>
      </c>
      <c r="J11" s="98">
        <v>6727</v>
      </c>
    </row>
    <row r="12" spans="1:10" ht="15.75" customHeight="1" x14ac:dyDescent="0.4">
      <c r="A12" s="99">
        <v>26</v>
      </c>
      <c r="B12" s="103">
        <v>80</v>
      </c>
      <c r="C12" s="98">
        <v>83</v>
      </c>
      <c r="D12" s="83" t="s">
        <v>82</v>
      </c>
      <c r="E12" s="83">
        <v>1332</v>
      </c>
      <c r="F12" s="98">
        <v>1506</v>
      </c>
      <c r="G12" s="98">
        <v>1654</v>
      </c>
      <c r="H12" s="98">
        <v>1292</v>
      </c>
      <c r="I12" s="98">
        <v>959</v>
      </c>
      <c r="J12" s="98">
        <v>6906</v>
      </c>
    </row>
    <row r="13" spans="1:10" ht="15.75" customHeight="1" x14ac:dyDescent="0.4">
      <c r="A13" s="99">
        <v>27</v>
      </c>
      <c r="B13" s="103">
        <v>95</v>
      </c>
      <c r="C13" s="98">
        <v>82</v>
      </c>
      <c r="D13" s="83" t="s">
        <v>82</v>
      </c>
      <c r="E13" s="83">
        <v>1307</v>
      </c>
      <c r="F13" s="98">
        <v>1556</v>
      </c>
      <c r="G13" s="98">
        <v>1430</v>
      </c>
      <c r="H13" s="98">
        <v>1445</v>
      </c>
      <c r="I13" s="98">
        <v>961</v>
      </c>
      <c r="J13" s="98">
        <f>SUM(B13:I13)</f>
        <v>6876</v>
      </c>
    </row>
    <row r="14" spans="1:10" ht="15.75" customHeight="1" x14ac:dyDescent="0.4">
      <c r="A14" s="99">
        <v>28</v>
      </c>
      <c r="B14" s="103">
        <v>81</v>
      </c>
      <c r="C14" s="98">
        <v>115</v>
      </c>
      <c r="D14" s="83" t="s">
        <v>83</v>
      </c>
      <c r="E14" s="83">
        <v>2370</v>
      </c>
      <c r="F14" s="98">
        <v>2490</v>
      </c>
      <c r="G14" s="98">
        <v>1916</v>
      </c>
      <c r="H14" s="98">
        <v>1702</v>
      </c>
      <c r="I14" s="98">
        <v>1162</v>
      </c>
      <c r="J14" s="98">
        <v>9836</v>
      </c>
    </row>
    <row r="15" spans="1:10" ht="15.75" customHeight="1" x14ac:dyDescent="0.4">
      <c r="A15" s="99">
        <v>29</v>
      </c>
      <c r="B15" s="103">
        <v>132</v>
      </c>
      <c r="C15" s="98">
        <v>188</v>
      </c>
      <c r="D15" s="83" t="s">
        <v>83</v>
      </c>
      <c r="E15" s="83">
        <v>2889</v>
      </c>
      <c r="F15" s="98">
        <v>2487</v>
      </c>
      <c r="G15" s="98">
        <v>2271</v>
      </c>
      <c r="H15" s="98">
        <v>1688</v>
      </c>
      <c r="I15" s="98">
        <v>1171</v>
      </c>
      <c r="J15" s="98">
        <v>10826</v>
      </c>
    </row>
    <row r="16" spans="1:10" ht="15.75" customHeight="1" x14ac:dyDescent="0.4">
      <c r="A16" s="99">
        <v>30</v>
      </c>
      <c r="B16" s="103">
        <v>109</v>
      </c>
      <c r="C16" s="98">
        <v>152</v>
      </c>
      <c r="D16" s="83" t="s">
        <v>83</v>
      </c>
      <c r="E16" s="83">
        <v>2973</v>
      </c>
      <c r="F16" s="98">
        <v>2555</v>
      </c>
      <c r="G16" s="98">
        <v>2481</v>
      </c>
      <c r="H16" s="98">
        <v>1777</v>
      </c>
      <c r="I16" s="98">
        <v>1077</v>
      </c>
      <c r="J16" s="98">
        <v>11124</v>
      </c>
    </row>
    <row r="17" spans="1:10" ht="15.75" customHeight="1" x14ac:dyDescent="0.4">
      <c r="A17" s="99" t="s">
        <v>38</v>
      </c>
      <c r="B17" s="103">
        <v>77</v>
      </c>
      <c r="C17" s="98">
        <v>210</v>
      </c>
      <c r="D17" s="83" t="s">
        <v>83</v>
      </c>
      <c r="E17" s="83">
        <v>2882</v>
      </c>
      <c r="F17" s="98">
        <v>2857</v>
      </c>
      <c r="G17" s="98">
        <v>2735</v>
      </c>
      <c r="H17" s="98">
        <v>1805</v>
      </c>
      <c r="I17" s="98">
        <v>998</v>
      </c>
      <c r="J17" s="98">
        <v>11564</v>
      </c>
    </row>
    <row r="18" spans="1:10" ht="15.75" customHeight="1" x14ac:dyDescent="0.4">
      <c r="A18" s="99">
        <v>2</v>
      </c>
      <c r="B18" s="103">
        <v>59</v>
      </c>
      <c r="C18" s="98">
        <v>154</v>
      </c>
      <c r="D18" s="83" t="s">
        <v>83</v>
      </c>
      <c r="E18" s="83">
        <v>3060</v>
      </c>
      <c r="F18" s="98">
        <v>2934</v>
      </c>
      <c r="G18" s="98">
        <v>2569</v>
      </c>
      <c r="H18" s="98">
        <v>1671</v>
      </c>
      <c r="I18" s="98">
        <v>911</v>
      </c>
      <c r="J18" s="98">
        <v>11358</v>
      </c>
    </row>
    <row r="19" spans="1:10" ht="15.75" customHeight="1" x14ac:dyDescent="0.4">
      <c r="A19" s="99">
        <v>3</v>
      </c>
      <c r="B19" s="103">
        <v>97</v>
      </c>
      <c r="C19" s="98">
        <v>76</v>
      </c>
      <c r="D19" s="83" t="s">
        <v>83</v>
      </c>
      <c r="E19" s="83">
        <v>3436</v>
      </c>
      <c r="F19" s="98">
        <v>3046</v>
      </c>
      <c r="G19" s="98">
        <v>2479</v>
      </c>
      <c r="H19" s="98">
        <v>1604</v>
      </c>
      <c r="I19" s="98">
        <v>853</v>
      </c>
      <c r="J19" s="98">
        <v>11591</v>
      </c>
    </row>
    <row r="20" spans="1:10" ht="15.75" customHeight="1" x14ac:dyDescent="0.4">
      <c r="A20" s="99">
        <v>4</v>
      </c>
      <c r="B20" s="103">
        <v>164</v>
      </c>
      <c r="C20" s="98">
        <v>109</v>
      </c>
      <c r="D20" s="83" t="s">
        <v>83</v>
      </c>
      <c r="E20" s="83">
        <v>3618</v>
      </c>
      <c r="F20" s="98">
        <v>2967</v>
      </c>
      <c r="G20" s="98">
        <v>2438</v>
      </c>
      <c r="H20" s="98">
        <v>1571</v>
      </c>
      <c r="I20" s="98">
        <v>909</v>
      </c>
      <c r="J20" s="98">
        <v>11776</v>
      </c>
    </row>
    <row r="21" spans="1:10" x14ac:dyDescent="0.4">
      <c r="A21" s="104"/>
      <c r="B21" s="119"/>
      <c r="C21" s="105"/>
      <c r="D21" s="115"/>
      <c r="E21" s="115"/>
      <c r="F21" s="105"/>
      <c r="G21" s="105"/>
      <c r="H21" s="105"/>
      <c r="I21" s="105"/>
      <c r="J21" s="105"/>
    </row>
    <row r="22" spans="1:10" x14ac:dyDescent="0.4">
      <c r="H22" s="93"/>
      <c r="J22" s="93" t="s">
        <v>161</v>
      </c>
    </row>
    <row r="24" spans="1:10" x14ac:dyDescent="0.4">
      <c r="A24" s="116"/>
    </row>
    <row r="25" spans="1:10" x14ac:dyDescent="0.4">
      <c r="A25" s="116"/>
    </row>
  </sheetData>
  <phoneticPr fontId="3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7B039-44E3-4DE9-ACD6-5D6FC9E523FB}">
  <dimension ref="A1:F25"/>
  <sheetViews>
    <sheetView workbookViewId="0"/>
  </sheetViews>
  <sheetFormatPr defaultRowHeight="13.5" x14ac:dyDescent="0.4"/>
  <cols>
    <col min="1" max="1" width="10.75" style="74" customWidth="1"/>
    <col min="2" max="4" width="19.625" style="74" customWidth="1"/>
    <col min="5" max="5" width="19.625" style="120" customWidth="1"/>
    <col min="6" max="6" width="19.625" style="74" customWidth="1"/>
    <col min="7" max="256" width="9" style="74"/>
    <col min="257" max="257" width="10.75" style="74" customWidth="1"/>
    <col min="258" max="262" width="19.625" style="74" customWidth="1"/>
    <col min="263" max="512" width="9" style="74"/>
    <col min="513" max="513" width="10.75" style="74" customWidth="1"/>
    <col min="514" max="518" width="19.625" style="74" customWidth="1"/>
    <col min="519" max="768" width="9" style="74"/>
    <col min="769" max="769" width="10.75" style="74" customWidth="1"/>
    <col min="770" max="774" width="19.625" style="74" customWidth="1"/>
    <col min="775" max="1024" width="9" style="74"/>
    <col min="1025" max="1025" width="10.75" style="74" customWidth="1"/>
    <col min="1026" max="1030" width="19.625" style="74" customWidth="1"/>
    <col min="1031" max="1280" width="9" style="74"/>
    <col min="1281" max="1281" width="10.75" style="74" customWidth="1"/>
    <col min="1282" max="1286" width="19.625" style="74" customWidth="1"/>
    <col min="1287" max="1536" width="9" style="74"/>
    <col min="1537" max="1537" width="10.75" style="74" customWidth="1"/>
    <col min="1538" max="1542" width="19.625" style="74" customWidth="1"/>
    <col min="1543" max="1792" width="9" style="74"/>
    <col min="1793" max="1793" width="10.75" style="74" customWidth="1"/>
    <col min="1794" max="1798" width="19.625" style="74" customWidth="1"/>
    <col min="1799" max="2048" width="9" style="74"/>
    <col min="2049" max="2049" width="10.75" style="74" customWidth="1"/>
    <col min="2050" max="2054" width="19.625" style="74" customWidth="1"/>
    <col min="2055" max="2304" width="9" style="74"/>
    <col min="2305" max="2305" width="10.75" style="74" customWidth="1"/>
    <col min="2306" max="2310" width="19.625" style="74" customWidth="1"/>
    <col min="2311" max="2560" width="9" style="74"/>
    <col min="2561" max="2561" width="10.75" style="74" customWidth="1"/>
    <col min="2562" max="2566" width="19.625" style="74" customWidth="1"/>
    <col min="2567" max="2816" width="9" style="74"/>
    <col min="2817" max="2817" width="10.75" style="74" customWidth="1"/>
    <col min="2818" max="2822" width="19.625" style="74" customWidth="1"/>
    <col min="2823" max="3072" width="9" style="74"/>
    <col min="3073" max="3073" width="10.75" style="74" customWidth="1"/>
    <col min="3074" max="3078" width="19.625" style="74" customWidth="1"/>
    <col min="3079" max="3328" width="9" style="74"/>
    <col min="3329" max="3329" width="10.75" style="74" customWidth="1"/>
    <col min="3330" max="3334" width="19.625" style="74" customWidth="1"/>
    <col min="3335" max="3584" width="9" style="74"/>
    <col min="3585" max="3585" width="10.75" style="74" customWidth="1"/>
    <col min="3586" max="3590" width="19.625" style="74" customWidth="1"/>
    <col min="3591" max="3840" width="9" style="74"/>
    <col min="3841" max="3841" width="10.75" style="74" customWidth="1"/>
    <col min="3842" max="3846" width="19.625" style="74" customWidth="1"/>
    <col min="3847" max="4096" width="9" style="74"/>
    <col min="4097" max="4097" width="10.75" style="74" customWidth="1"/>
    <col min="4098" max="4102" width="19.625" style="74" customWidth="1"/>
    <col min="4103" max="4352" width="9" style="74"/>
    <col min="4353" max="4353" width="10.75" style="74" customWidth="1"/>
    <col min="4354" max="4358" width="19.625" style="74" customWidth="1"/>
    <col min="4359" max="4608" width="9" style="74"/>
    <col min="4609" max="4609" width="10.75" style="74" customWidth="1"/>
    <col min="4610" max="4614" width="19.625" style="74" customWidth="1"/>
    <col min="4615" max="4864" width="9" style="74"/>
    <col min="4865" max="4865" width="10.75" style="74" customWidth="1"/>
    <col min="4866" max="4870" width="19.625" style="74" customWidth="1"/>
    <col min="4871" max="5120" width="9" style="74"/>
    <col min="5121" max="5121" width="10.75" style="74" customWidth="1"/>
    <col min="5122" max="5126" width="19.625" style="74" customWidth="1"/>
    <col min="5127" max="5376" width="9" style="74"/>
    <col min="5377" max="5377" width="10.75" style="74" customWidth="1"/>
    <col min="5378" max="5382" width="19.625" style="74" customWidth="1"/>
    <col min="5383" max="5632" width="9" style="74"/>
    <col min="5633" max="5633" width="10.75" style="74" customWidth="1"/>
    <col min="5634" max="5638" width="19.625" style="74" customWidth="1"/>
    <col min="5639" max="5888" width="9" style="74"/>
    <col min="5889" max="5889" width="10.75" style="74" customWidth="1"/>
    <col min="5890" max="5894" width="19.625" style="74" customWidth="1"/>
    <col min="5895" max="6144" width="9" style="74"/>
    <col min="6145" max="6145" width="10.75" style="74" customWidth="1"/>
    <col min="6146" max="6150" width="19.625" style="74" customWidth="1"/>
    <col min="6151" max="6400" width="9" style="74"/>
    <col min="6401" max="6401" width="10.75" style="74" customWidth="1"/>
    <col min="6402" max="6406" width="19.625" style="74" customWidth="1"/>
    <col min="6407" max="6656" width="9" style="74"/>
    <col min="6657" max="6657" width="10.75" style="74" customWidth="1"/>
    <col min="6658" max="6662" width="19.625" style="74" customWidth="1"/>
    <col min="6663" max="6912" width="9" style="74"/>
    <col min="6913" max="6913" width="10.75" style="74" customWidth="1"/>
    <col min="6914" max="6918" width="19.625" style="74" customWidth="1"/>
    <col min="6919" max="7168" width="9" style="74"/>
    <col min="7169" max="7169" width="10.75" style="74" customWidth="1"/>
    <col min="7170" max="7174" width="19.625" style="74" customWidth="1"/>
    <col min="7175" max="7424" width="9" style="74"/>
    <col min="7425" max="7425" width="10.75" style="74" customWidth="1"/>
    <col min="7426" max="7430" width="19.625" style="74" customWidth="1"/>
    <col min="7431" max="7680" width="9" style="74"/>
    <col min="7681" max="7681" width="10.75" style="74" customWidth="1"/>
    <col min="7682" max="7686" width="19.625" style="74" customWidth="1"/>
    <col min="7687" max="7936" width="9" style="74"/>
    <col min="7937" max="7937" width="10.75" style="74" customWidth="1"/>
    <col min="7938" max="7942" width="19.625" style="74" customWidth="1"/>
    <col min="7943" max="8192" width="9" style="74"/>
    <col min="8193" max="8193" width="10.75" style="74" customWidth="1"/>
    <col min="8194" max="8198" width="19.625" style="74" customWidth="1"/>
    <col min="8199" max="8448" width="9" style="74"/>
    <col min="8449" max="8449" width="10.75" style="74" customWidth="1"/>
    <col min="8450" max="8454" width="19.625" style="74" customWidth="1"/>
    <col min="8455" max="8704" width="9" style="74"/>
    <col min="8705" max="8705" width="10.75" style="74" customWidth="1"/>
    <col min="8706" max="8710" width="19.625" style="74" customWidth="1"/>
    <col min="8711" max="8960" width="9" style="74"/>
    <col min="8961" max="8961" width="10.75" style="74" customWidth="1"/>
    <col min="8962" max="8966" width="19.625" style="74" customWidth="1"/>
    <col min="8967" max="9216" width="9" style="74"/>
    <col min="9217" max="9217" width="10.75" style="74" customWidth="1"/>
    <col min="9218" max="9222" width="19.625" style="74" customWidth="1"/>
    <col min="9223" max="9472" width="9" style="74"/>
    <col min="9473" max="9473" width="10.75" style="74" customWidth="1"/>
    <col min="9474" max="9478" width="19.625" style="74" customWidth="1"/>
    <col min="9479" max="9728" width="9" style="74"/>
    <col min="9729" max="9729" width="10.75" style="74" customWidth="1"/>
    <col min="9730" max="9734" width="19.625" style="74" customWidth="1"/>
    <col min="9735" max="9984" width="9" style="74"/>
    <col min="9985" max="9985" width="10.75" style="74" customWidth="1"/>
    <col min="9986" max="9990" width="19.625" style="74" customWidth="1"/>
    <col min="9991" max="10240" width="9" style="74"/>
    <col min="10241" max="10241" width="10.75" style="74" customWidth="1"/>
    <col min="10242" max="10246" width="19.625" style="74" customWidth="1"/>
    <col min="10247" max="10496" width="9" style="74"/>
    <col min="10497" max="10497" width="10.75" style="74" customWidth="1"/>
    <col min="10498" max="10502" width="19.625" style="74" customWidth="1"/>
    <col min="10503" max="10752" width="9" style="74"/>
    <col min="10753" max="10753" width="10.75" style="74" customWidth="1"/>
    <col min="10754" max="10758" width="19.625" style="74" customWidth="1"/>
    <col min="10759" max="11008" width="9" style="74"/>
    <col min="11009" max="11009" width="10.75" style="74" customWidth="1"/>
    <col min="11010" max="11014" width="19.625" style="74" customWidth="1"/>
    <col min="11015" max="11264" width="9" style="74"/>
    <col min="11265" max="11265" width="10.75" style="74" customWidth="1"/>
    <col min="11266" max="11270" width="19.625" style="74" customWidth="1"/>
    <col min="11271" max="11520" width="9" style="74"/>
    <col min="11521" max="11521" width="10.75" style="74" customWidth="1"/>
    <col min="11522" max="11526" width="19.625" style="74" customWidth="1"/>
    <col min="11527" max="11776" width="9" style="74"/>
    <col min="11777" max="11777" width="10.75" style="74" customWidth="1"/>
    <col min="11778" max="11782" width="19.625" style="74" customWidth="1"/>
    <col min="11783" max="12032" width="9" style="74"/>
    <col min="12033" max="12033" width="10.75" style="74" customWidth="1"/>
    <col min="12034" max="12038" width="19.625" style="74" customWidth="1"/>
    <col min="12039" max="12288" width="9" style="74"/>
    <col min="12289" max="12289" width="10.75" style="74" customWidth="1"/>
    <col min="12290" max="12294" width="19.625" style="74" customWidth="1"/>
    <col min="12295" max="12544" width="9" style="74"/>
    <col min="12545" max="12545" width="10.75" style="74" customWidth="1"/>
    <col min="12546" max="12550" width="19.625" style="74" customWidth="1"/>
    <col min="12551" max="12800" width="9" style="74"/>
    <col min="12801" max="12801" width="10.75" style="74" customWidth="1"/>
    <col min="12802" max="12806" width="19.625" style="74" customWidth="1"/>
    <col min="12807" max="13056" width="9" style="74"/>
    <col min="13057" max="13057" width="10.75" style="74" customWidth="1"/>
    <col min="13058" max="13062" width="19.625" style="74" customWidth="1"/>
    <col min="13063" max="13312" width="9" style="74"/>
    <col min="13313" max="13313" width="10.75" style="74" customWidth="1"/>
    <col min="13314" max="13318" width="19.625" style="74" customWidth="1"/>
    <col min="13319" max="13568" width="9" style="74"/>
    <col min="13569" max="13569" width="10.75" style="74" customWidth="1"/>
    <col min="13570" max="13574" width="19.625" style="74" customWidth="1"/>
    <col min="13575" max="13824" width="9" style="74"/>
    <col min="13825" max="13825" width="10.75" style="74" customWidth="1"/>
    <col min="13826" max="13830" width="19.625" style="74" customWidth="1"/>
    <col min="13831" max="14080" width="9" style="74"/>
    <col min="14081" max="14081" width="10.75" style="74" customWidth="1"/>
    <col min="14082" max="14086" width="19.625" style="74" customWidth="1"/>
    <col min="14087" max="14336" width="9" style="74"/>
    <col min="14337" max="14337" width="10.75" style="74" customWidth="1"/>
    <col min="14338" max="14342" width="19.625" style="74" customWidth="1"/>
    <col min="14343" max="14592" width="9" style="74"/>
    <col min="14593" max="14593" width="10.75" style="74" customWidth="1"/>
    <col min="14594" max="14598" width="19.625" style="74" customWidth="1"/>
    <col min="14599" max="14848" width="9" style="74"/>
    <col min="14849" max="14849" width="10.75" style="74" customWidth="1"/>
    <col min="14850" max="14854" width="19.625" style="74" customWidth="1"/>
    <col min="14855" max="15104" width="9" style="74"/>
    <col min="15105" max="15105" width="10.75" style="74" customWidth="1"/>
    <col min="15106" max="15110" width="19.625" style="74" customWidth="1"/>
    <col min="15111" max="15360" width="9" style="74"/>
    <col min="15361" max="15361" width="10.75" style="74" customWidth="1"/>
    <col min="15362" max="15366" width="19.625" style="74" customWidth="1"/>
    <col min="15367" max="15616" width="9" style="74"/>
    <col min="15617" max="15617" width="10.75" style="74" customWidth="1"/>
    <col min="15618" max="15622" width="19.625" style="74" customWidth="1"/>
    <col min="15623" max="15872" width="9" style="74"/>
    <col min="15873" max="15873" width="10.75" style="74" customWidth="1"/>
    <col min="15874" max="15878" width="19.625" style="74" customWidth="1"/>
    <col min="15879" max="16128" width="9" style="74"/>
    <col min="16129" max="16129" width="10.75" style="74" customWidth="1"/>
    <col min="16130" max="16134" width="19.625" style="74" customWidth="1"/>
    <col min="16135" max="16384" width="9" style="74"/>
  </cols>
  <sheetData>
    <row r="1" spans="1:6" ht="18.75" x14ac:dyDescent="0.4">
      <c r="A1" s="73" t="s">
        <v>182</v>
      </c>
    </row>
    <row r="2" spans="1:6" ht="14.25" thickBot="1" x14ac:dyDescent="0.45">
      <c r="B2" s="75"/>
      <c r="C2" s="75"/>
      <c r="D2" s="75"/>
      <c r="E2" s="121"/>
      <c r="F2" s="76" t="s">
        <v>183</v>
      </c>
    </row>
    <row r="3" spans="1:6" s="94" customFormat="1" ht="15" customHeight="1" thickTop="1" x14ac:dyDescent="0.4">
      <c r="A3" s="79" t="s">
        <v>184</v>
      </c>
      <c r="B3" s="78" t="s">
        <v>185</v>
      </c>
      <c r="C3" s="79" t="s">
        <v>186</v>
      </c>
      <c r="D3" s="78" t="s">
        <v>187</v>
      </c>
      <c r="E3" s="122" t="s">
        <v>188</v>
      </c>
      <c r="F3" s="123" t="s">
        <v>136</v>
      </c>
    </row>
    <row r="4" spans="1:6" ht="15" customHeight="1" x14ac:dyDescent="0.4">
      <c r="A4" s="94" t="s">
        <v>16</v>
      </c>
      <c r="B4" s="81">
        <v>4645</v>
      </c>
      <c r="C4" s="82">
        <v>5054</v>
      </c>
      <c r="D4" s="82">
        <v>644</v>
      </c>
      <c r="E4" s="124" t="s">
        <v>82</v>
      </c>
      <c r="F4" s="82">
        <v>10343</v>
      </c>
    </row>
    <row r="5" spans="1:6" ht="15" customHeight="1" x14ac:dyDescent="0.4">
      <c r="A5" s="94">
        <v>17</v>
      </c>
      <c r="B5" s="81">
        <v>5973</v>
      </c>
      <c r="C5" s="82">
        <v>4977</v>
      </c>
      <c r="D5" s="82">
        <v>637</v>
      </c>
      <c r="E5" s="124" t="s">
        <v>82</v>
      </c>
      <c r="F5" s="82">
        <v>11587</v>
      </c>
    </row>
    <row r="6" spans="1:6" ht="15" customHeight="1" x14ac:dyDescent="0.4">
      <c r="A6" s="94">
        <v>18</v>
      </c>
      <c r="B6" s="81">
        <v>7210</v>
      </c>
      <c r="C6" s="82">
        <v>5120</v>
      </c>
      <c r="D6" s="82">
        <v>650</v>
      </c>
      <c r="E6" s="124" t="s">
        <v>82</v>
      </c>
      <c r="F6" s="82">
        <v>12980</v>
      </c>
    </row>
    <row r="7" spans="1:6" ht="15" customHeight="1" x14ac:dyDescent="0.4">
      <c r="A7" s="97">
        <v>19</v>
      </c>
      <c r="B7" s="82">
        <v>7276</v>
      </c>
      <c r="C7" s="82">
        <v>4937</v>
      </c>
      <c r="D7" s="82">
        <v>335</v>
      </c>
      <c r="E7" s="124" t="s">
        <v>82</v>
      </c>
      <c r="F7" s="82">
        <v>12548</v>
      </c>
    </row>
    <row r="8" spans="1:6" ht="15" customHeight="1" x14ac:dyDescent="0.4">
      <c r="A8" s="97">
        <v>20</v>
      </c>
      <c r="B8" s="82">
        <v>7240</v>
      </c>
      <c r="C8" s="82">
        <v>4776</v>
      </c>
      <c r="D8" s="82">
        <v>226</v>
      </c>
      <c r="E8" s="124" t="s">
        <v>82</v>
      </c>
      <c r="F8" s="82">
        <v>12242</v>
      </c>
    </row>
    <row r="9" spans="1:6" ht="15" customHeight="1" x14ac:dyDescent="0.4">
      <c r="A9" s="97">
        <v>21</v>
      </c>
      <c r="B9" s="82">
        <v>7264</v>
      </c>
      <c r="C9" s="82">
        <v>4776</v>
      </c>
      <c r="D9" s="82">
        <v>253</v>
      </c>
      <c r="E9" s="124" t="s">
        <v>82</v>
      </c>
      <c r="F9" s="82">
        <v>12293</v>
      </c>
    </row>
    <row r="10" spans="1:6" ht="15" customHeight="1" x14ac:dyDescent="0.4">
      <c r="A10" s="97">
        <v>22</v>
      </c>
      <c r="B10" s="82">
        <v>7397</v>
      </c>
      <c r="C10" s="82">
        <v>4863</v>
      </c>
      <c r="D10" s="82">
        <v>247</v>
      </c>
      <c r="E10" s="124" t="s">
        <v>82</v>
      </c>
      <c r="F10" s="82">
        <v>12507</v>
      </c>
    </row>
    <row r="11" spans="1:6" ht="15" customHeight="1" x14ac:dyDescent="0.4">
      <c r="A11" s="97">
        <v>23</v>
      </c>
      <c r="B11" s="81">
        <v>7362</v>
      </c>
      <c r="C11" s="82">
        <v>4505</v>
      </c>
      <c r="D11" s="82">
        <v>241</v>
      </c>
      <c r="E11" s="124" t="s">
        <v>82</v>
      </c>
      <c r="F11" s="82">
        <v>12108</v>
      </c>
    </row>
    <row r="12" spans="1:6" ht="15" customHeight="1" x14ac:dyDescent="0.4">
      <c r="A12" s="97">
        <v>24</v>
      </c>
      <c r="B12" s="81">
        <v>8240</v>
      </c>
      <c r="C12" s="82">
        <v>4449</v>
      </c>
      <c r="D12" s="82">
        <v>208</v>
      </c>
      <c r="E12" s="124" t="s">
        <v>82</v>
      </c>
      <c r="F12" s="82">
        <v>12897</v>
      </c>
    </row>
    <row r="13" spans="1:6" ht="15" customHeight="1" x14ac:dyDescent="0.4">
      <c r="A13" s="97">
        <v>25</v>
      </c>
      <c r="B13" s="81">
        <v>8427</v>
      </c>
      <c r="C13" s="82">
        <v>4381</v>
      </c>
      <c r="D13" s="82">
        <v>144</v>
      </c>
      <c r="E13" s="124" t="s">
        <v>82</v>
      </c>
      <c r="F13" s="82">
        <v>12952</v>
      </c>
    </row>
    <row r="14" spans="1:6" ht="15" customHeight="1" x14ac:dyDescent="0.4">
      <c r="A14" s="97">
        <v>26</v>
      </c>
      <c r="B14" s="81">
        <v>9048</v>
      </c>
      <c r="C14" s="82">
        <v>4155</v>
      </c>
      <c r="D14" s="82">
        <v>100</v>
      </c>
      <c r="E14" s="124" t="s">
        <v>82</v>
      </c>
      <c r="F14" s="82">
        <v>13303</v>
      </c>
    </row>
    <row r="15" spans="1:6" ht="15" customHeight="1" x14ac:dyDescent="0.4">
      <c r="A15" s="97">
        <v>27</v>
      </c>
      <c r="B15" s="81">
        <v>9725</v>
      </c>
      <c r="C15" s="82">
        <v>4113</v>
      </c>
      <c r="D15" s="82">
        <v>106</v>
      </c>
      <c r="E15" s="124" t="s">
        <v>82</v>
      </c>
      <c r="F15" s="82">
        <v>13944</v>
      </c>
    </row>
    <row r="16" spans="1:6" ht="15" customHeight="1" x14ac:dyDescent="0.4">
      <c r="A16" s="97">
        <v>28</v>
      </c>
      <c r="B16" s="81">
        <v>9693</v>
      </c>
      <c r="C16" s="82">
        <v>4447</v>
      </c>
      <c r="D16" s="82">
        <v>146</v>
      </c>
      <c r="E16" s="124" t="s">
        <v>82</v>
      </c>
      <c r="F16" s="82">
        <v>14286</v>
      </c>
    </row>
    <row r="17" spans="1:6" ht="15" customHeight="1" x14ac:dyDescent="0.4">
      <c r="A17" s="97">
        <v>29</v>
      </c>
      <c r="B17" s="81">
        <v>9512</v>
      </c>
      <c r="C17" s="82">
        <v>4485</v>
      </c>
      <c r="D17" s="82">
        <v>110</v>
      </c>
      <c r="E17" s="124" t="s">
        <v>82</v>
      </c>
      <c r="F17" s="82">
        <v>14107</v>
      </c>
    </row>
    <row r="18" spans="1:6" ht="15" customHeight="1" x14ac:dyDescent="0.4">
      <c r="A18" s="97">
        <v>30</v>
      </c>
      <c r="B18" s="81">
        <v>9332</v>
      </c>
      <c r="C18" s="82">
        <v>4495</v>
      </c>
      <c r="D18" s="82">
        <v>84</v>
      </c>
      <c r="E18" s="124" t="s">
        <v>82</v>
      </c>
      <c r="F18" s="82">
        <v>13911</v>
      </c>
    </row>
    <row r="19" spans="1:6" ht="15" customHeight="1" x14ac:dyDescent="0.4">
      <c r="A19" s="97" t="s">
        <v>189</v>
      </c>
      <c r="B19" s="81">
        <v>9362</v>
      </c>
      <c r="C19" s="82">
        <v>4418</v>
      </c>
      <c r="D19" s="82">
        <v>72</v>
      </c>
      <c r="E19" s="125">
        <v>26</v>
      </c>
      <c r="F19" s="82">
        <v>13878</v>
      </c>
    </row>
    <row r="20" spans="1:6" ht="15" customHeight="1" x14ac:dyDescent="0.4">
      <c r="A20" s="97">
        <v>2</v>
      </c>
      <c r="B20" s="81">
        <v>9739</v>
      </c>
      <c r="C20" s="82">
        <v>4372</v>
      </c>
      <c r="D20" s="82">
        <v>60</v>
      </c>
      <c r="E20" s="125">
        <v>117</v>
      </c>
      <c r="F20" s="82">
        <v>14288</v>
      </c>
    </row>
    <row r="21" spans="1:6" ht="15" customHeight="1" x14ac:dyDescent="0.4">
      <c r="A21" s="97">
        <v>3</v>
      </c>
      <c r="B21" s="81">
        <v>9853</v>
      </c>
      <c r="C21" s="82">
        <v>4553</v>
      </c>
      <c r="D21" s="82">
        <v>47</v>
      </c>
      <c r="E21" s="125">
        <v>112</v>
      </c>
      <c r="F21" s="82">
        <v>14565</v>
      </c>
    </row>
    <row r="22" spans="1:6" ht="15" customHeight="1" x14ac:dyDescent="0.4">
      <c r="A22" s="97">
        <v>4</v>
      </c>
      <c r="B22" s="81">
        <v>9942</v>
      </c>
      <c r="C22" s="82">
        <v>4615</v>
      </c>
      <c r="D22" s="83" t="s">
        <v>83</v>
      </c>
      <c r="E22" s="125">
        <v>137</v>
      </c>
      <c r="F22" s="82">
        <v>14694</v>
      </c>
    </row>
    <row r="23" spans="1:6" x14ac:dyDescent="0.4">
      <c r="A23" s="126"/>
      <c r="B23" s="127"/>
      <c r="C23" s="90"/>
      <c r="D23" s="90"/>
      <c r="E23" s="128"/>
      <c r="F23" s="90"/>
    </row>
    <row r="24" spans="1:6" x14ac:dyDescent="0.4">
      <c r="A24" s="74" t="s">
        <v>190</v>
      </c>
      <c r="F24" s="93" t="s">
        <v>161</v>
      </c>
    </row>
    <row r="25" spans="1:6" x14ac:dyDescent="0.4">
      <c r="A25" s="74" t="s">
        <v>191</v>
      </c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A7DC8-9D02-4256-B406-9AA8C48FB226}">
  <sheetPr>
    <pageSetUpPr fitToPage="1"/>
  </sheetPr>
  <dimension ref="A1:J32"/>
  <sheetViews>
    <sheetView zoomScaleNormal="100" workbookViewId="0">
      <selection activeCell="J29" sqref="J29"/>
    </sheetView>
  </sheetViews>
  <sheetFormatPr defaultRowHeight="13.5" x14ac:dyDescent="0.15"/>
  <cols>
    <col min="1" max="1" width="11.625" style="130" customWidth="1"/>
    <col min="2" max="10" width="10.125" style="2" customWidth="1"/>
    <col min="11" max="256" width="9" style="2"/>
    <col min="257" max="257" width="11.625" style="2" customWidth="1"/>
    <col min="258" max="266" width="10.125" style="2" customWidth="1"/>
    <col min="267" max="512" width="9" style="2"/>
    <col min="513" max="513" width="11.625" style="2" customWidth="1"/>
    <col min="514" max="522" width="10.125" style="2" customWidth="1"/>
    <col min="523" max="768" width="9" style="2"/>
    <col min="769" max="769" width="11.625" style="2" customWidth="1"/>
    <col min="770" max="778" width="10.125" style="2" customWidth="1"/>
    <col min="779" max="1024" width="9" style="2"/>
    <col min="1025" max="1025" width="11.625" style="2" customWidth="1"/>
    <col min="1026" max="1034" width="10.125" style="2" customWidth="1"/>
    <col min="1035" max="1280" width="9" style="2"/>
    <col min="1281" max="1281" width="11.625" style="2" customWidth="1"/>
    <col min="1282" max="1290" width="10.125" style="2" customWidth="1"/>
    <col min="1291" max="1536" width="9" style="2"/>
    <col min="1537" max="1537" width="11.625" style="2" customWidth="1"/>
    <col min="1538" max="1546" width="10.125" style="2" customWidth="1"/>
    <col min="1547" max="1792" width="9" style="2"/>
    <col min="1793" max="1793" width="11.625" style="2" customWidth="1"/>
    <col min="1794" max="1802" width="10.125" style="2" customWidth="1"/>
    <col min="1803" max="2048" width="9" style="2"/>
    <col min="2049" max="2049" width="11.625" style="2" customWidth="1"/>
    <col min="2050" max="2058" width="10.125" style="2" customWidth="1"/>
    <col min="2059" max="2304" width="9" style="2"/>
    <col min="2305" max="2305" width="11.625" style="2" customWidth="1"/>
    <col min="2306" max="2314" width="10.125" style="2" customWidth="1"/>
    <col min="2315" max="2560" width="9" style="2"/>
    <col min="2561" max="2561" width="11.625" style="2" customWidth="1"/>
    <col min="2562" max="2570" width="10.125" style="2" customWidth="1"/>
    <col min="2571" max="2816" width="9" style="2"/>
    <col min="2817" max="2817" width="11.625" style="2" customWidth="1"/>
    <col min="2818" max="2826" width="10.125" style="2" customWidth="1"/>
    <col min="2827" max="3072" width="9" style="2"/>
    <col min="3073" max="3073" width="11.625" style="2" customWidth="1"/>
    <col min="3074" max="3082" width="10.125" style="2" customWidth="1"/>
    <col min="3083" max="3328" width="9" style="2"/>
    <col min="3329" max="3329" width="11.625" style="2" customWidth="1"/>
    <col min="3330" max="3338" width="10.125" style="2" customWidth="1"/>
    <col min="3339" max="3584" width="9" style="2"/>
    <col min="3585" max="3585" width="11.625" style="2" customWidth="1"/>
    <col min="3586" max="3594" width="10.125" style="2" customWidth="1"/>
    <col min="3595" max="3840" width="9" style="2"/>
    <col min="3841" max="3841" width="11.625" style="2" customWidth="1"/>
    <col min="3842" max="3850" width="10.125" style="2" customWidth="1"/>
    <col min="3851" max="4096" width="9" style="2"/>
    <col min="4097" max="4097" width="11.625" style="2" customWidth="1"/>
    <col min="4098" max="4106" width="10.125" style="2" customWidth="1"/>
    <col min="4107" max="4352" width="9" style="2"/>
    <col min="4353" max="4353" width="11.625" style="2" customWidth="1"/>
    <col min="4354" max="4362" width="10.125" style="2" customWidth="1"/>
    <col min="4363" max="4608" width="9" style="2"/>
    <col min="4609" max="4609" width="11.625" style="2" customWidth="1"/>
    <col min="4610" max="4618" width="10.125" style="2" customWidth="1"/>
    <col min="4619" max="4864" width="9" style="2"/>
    <col min="4865" max="4865" width="11.625" style="2" customWidth="1"/>
    <col min="4866" max="4874" width="10.125" style="2" customWidth="1"/>
    <col min="4875" max="5120" width="9" style="2"/>
    <col min="5121" max="5121" width="11.625" style="2" customWidth="1"/>
    <col min="5122" max="5130" width="10.125" style="2" customWidth="1"/>
    <col min="5131" max="5376" width="9" style="2"/>
    <col min="5377" max="5377" width="11.625" style="2" customWidth="1"/>
    <col min="5378" max="5386" width="10.125" style="2" customWidth="1"/>
    <col min="5387" max="5632" width="9" style="2"/>
    <col min="5633" max="5633" width="11.625" style="2" customWidth="1"/>
    <col min="5634" max="5642" width="10.125" style="2" customWidth="1"/>
    <col min="5643" max="5888" width="9" style="2"/>
    <col min="5889" max="5889" width="11.625" style="2" customWidth="1"/>
    <col min="5890" max="5898" width="10.125" style="2" customWidth="1"/>
    <col min="5899" max="6144" width="9" style="2"/>
    <col min="6145" max="6145" width="11.625" style="2" customWidth="1"/>
    <col min="6146" max="6154" width="10.125" style="2" customWidth="1"/>
    <col min="6155" max="6400" width="9" style="2"/>
    <col min="6401" max="6401" width="11.625" style="2" customWidth="1"/>
    <col min="6402" max="6410" width="10.125" style="2" customWidth="1"/>
    <col min="6411" max="6656" width="9" style="2"/>
    <col min="6657" max="6657" width="11.625" style="2" customWidth="1"/>
    <col min="6658" max="6666" width="10.125" style="2" customWidth="1"/>
    <col min="6667" max="6912" width="9" style="2"/>
    <col min="6913" max="6913" width="11.625" style="2" customWidth="1"/>
    <col min="6914" max="6922" width="10.125" style="2" customWidth="1"/>
    <col min="6923" max="7168" width="9" style="2"/>
    <col min="7169" max="7169" width="11.625" style="2" customWidth="1"/>
    <col min="7170" max="7178" width="10.125" style="2" customWidth="1"/>
    <col min="7179" max="7424" width="9" style="2"/>
    <col min="7425" max="7425" width="11.625" style="2" customWidth="1"/>
    <col min="7426" max="7434" width="10.125" style="2" customWidth="1"/>
    <col min="7435" max="7680" width="9" style="2"/>
    <col min="7681" max="7681" width="11.625" style="2" customWidth="1"/>
    <col min="7682" max="7690" width="10.125" style="2" customWidth="1"/>
    <col min="7691" max="7936" width="9" style="2"/>
    <col min="7937" max="7937" width="11.625" style="2" customWidth="1"/>
    <col min="7938" max="7946" width="10.125" style="2" customWidth="1"/>
    <col min="7947" max="8192" width="9" style="2"/>
    <col min="8193" max="8193" width="11.625" style="2" customWidth="1"/>
    <col min="8194" max="8202" width="10.125" style="2" customWidth="1"/>
    <col min="8203" max="8448" width="9" style="2"/>
    <col min="8449" max="8449" width="11.625" style="2" customWidth="1"/>
    <col min="8450" max="8458" width="10.125" style="2" customWidth="1"/>
    <col min="8459" max="8704" width="9" style="2"/>
    <col min="8705" max="8705" width="11.625" style="2" customWidth="1"/>
    <col min="8706" max="8714" width="10.125" style="2" customWidth="1"/>
    <col min="8715" max="8960" width="9" style="2"/>
    <col min="8961" max="8961" width="11.625" style="2" customWidth="1"/>
    <col min="8962" max="8970" width="10.125" style="2" customWidth="1"/>
    <col min="8971" max="9216" width="9" style="2"/>
    <col min="9217" max="9217" width="11.625" style="2" customWidth="1"/>
    <col min="9218" max="9226" width="10.125" style="2" customWidth="1"/>
    <col min="9227" max="9472" width="9" style="2"/>
    <col min="9473" max="9473" width="11.625" style="2" customWidth="1"/>
    <col min="9474" max="9482" width="10.125" style="2" customWidth="1"/>
    <col min="9483" max="9728" width="9" style="2"/>
    <col min="9729" max="9729" width="11.625" style="2" customWidth="1"/>
    <col min="9730" max="9738" width="10.125" style="2" customWidth="1"/>
    <col min="9739" max="9984" width="9" style="2"/>
    <col min="9985" max="9985" width="11.625" style="2" customWidth="1"/>
    <col min="9986" max="9994" width="10.125" style="2" customWidth="1"/>
    <col min="9995" max="10240" width="9" style="2"/>
    <col min="10241" max="10241" width="11.625" style="2" customWidth="1"/>
    <col min="10242" max="10250" width="10.125" style="2" customWidth="1"/>
    <col min="10251" max="10496" width="9" style="2"/>
    <col min="10497" max="10497" width="11.625" style="2" customWidth="1"/>
    <col min="10498" max="10506" width="10.125" style="2" customWidth="1"/>
    <col min="10507" max="10752" width="9" style="2"/>
    <col min="10753" max="10753" width="11.625" style="2" customWidth="1"/>
    <col min="10754" max="10762" width="10.125" style="2" customWidth="1"/>
    <col min="10763" max="11008" width="9" style="2"/>
    <col min="11009" max="11009" width="11.625" style="2" customWidth="1"/>
    <col min="11010" max="11018" width="10.125" style="2" customWidth="1"/>
    <col min="11019" max="11264" width="9" style="2"/>
    <col min="11265" max="11265" width="11.625" style="2" customWidth="1"/>
    <col min="11266" max="11274" width="10.125" style="2" customWidth="1"/>
    <col min="11275" max="11520" width="9" style="2"/>
    <col min="11521" max="11521" width="11.625" style="2" customWidth="1"/>
    <col min="11522" max="11530" width="10.125" style="2" customWidth="1"/>
    <col min="11531" max="11776" width="9" style="2"/>
    <col min="11777" max="11777" width="11.625" style="2" customWidth="1"/>
    <col min="11778" max="11786" width="10.125" style="2" customWidth="1"/>
    <col min="11787" max="12032" width="9" style="2"/>
    <col min="12033" max="12033" width="11.625" style="2" customWidth="1"/>
    <col min="12034" max="12042" width="10.125" style="2" customWidth="1"/>
    <col min="12043" max="12288" width="9" style="2"/>
    <col min="12289" max="12289" width="11.625" style="2" customWidth="1"/>
    <col min="12290" max="12298" width="10.125" style="2" customWidth="1"/>
    <col min="12299" max="12544" width="9" style="2"/>
    <col min="12545" max="12545" width="11.625" style="2" customWidth="1"/>
    <col min="12546" max="12554" width="10.125" style="2" customWidth="1"/>
    <col min="12555" max="12800" width="9" style="2"/>
    <col min="12801" max="12801" width="11.625" style="2" customWidth="1"/>
    <col min="12802" max="12810" width="10.125" style="2" customWidth="1"/>
    <col min="12811" max="13056" width="9" style="2"/>
    <col min="13057" max="13057" width="11.625" style="2" customWidth="1"/>
    <col min="13058" max="13066" width="10.125" style="2" customWidth="1"/>
    <col min="13067" max="13312" width="9" style="2"/>
    <col min="13313" max="13313" width="11.625" style="2" customWidth="1"/>
    <col min="13314" max="13322" width="10.125" style="2" customWidth="1"/>
    <col min="13323" max="13568" width="9" style="2"/>
    <col min="13569" max="13569" width="11.625" style="2" customWidth="1"/>
    <col min="13570" max="13578" width="10.125" style="2" customWidth="1"/>
    <col min="13579" max="13824" width="9" style="2"/>
    <col min="13825" max="13825" width="11.625" style="2" customWidth="1"/>
    <col min="13826" max="13834" width="10.125" style="2" customWidth="1"/>
    <col min="13835" max="14080" width="9" style="2"/>
    <col min="14081" max="14081" width="11.625" style="2" customWidth="1"/>
    <col min="14082" max="14090" width="10.125" style="2" customWidth="1"/>
    <col min="14091" max="14336" width="9" style="2"/>
    <col min="14337" max="14337" width="11.625" style="2" customWidth="1"/>
    <col min="14338" max="14346" width="10.125" style="2" customWidth="1"/>
    <col min="14347" max="14592" width="9" style="2"/>
    <col min="14593" max="14593" width="11.625" style="2" customWidth="1"/>
    <col min="14594" max="14602" width="10.125" style="2" customWidth="1"/>
    <col min="14603" max="14848" width="9" style="2"/>
    <col min="14849" max="14849" width="11.625" style="2" customWidth="1"/>
    <col min="14850" max="14858" width="10.125" style="2" customWidth="1"/>
    <col min="14859" max="15104" width="9" style="2"/>
    <col min="15105" max="15105" width="11.625" style="2" customWidth="1"/>
    <col min="15106" max="15114" width="10.125" style="2" customWidth="1"/>
    <col min="15115" max="15360" width="9" style="2"/>
    <col min="15361" max="15361" width="11.625" style="2" customWidth="1"/>
    <col min="15362" max="15370" width="10.125" style="2" customWidth="1"/>
    <col min="15371" max="15616" width="9" style="2"/>
    <col min="15617" max="15617" width="11.625" style="2" customWidth="1"/>
    <col min="15618" max="15626" width="10.125" style="2" customWidth="1"/>
    <col min="15627" max="15872" width="9" style="2"/>
    <col min="15873" max="15873" width="11.625" style="2" customWidth="1"/>
    <col min="15874" max="15882" width="10.125" style="2" customWidth="1"/>
    <col min="15883" max="16128" width="9" style="2"/>
    <col min="16129" max="16129" width="11.625" style="2" customWidth="1"/>
    <col min="16130" max="16138" width="10.125" style="2" customWidth="1"/>
    <col min="16139" max="16384" width="9" style="2"/>
  </cols>
  <sheetData>
    <row r="1" spans="1:10" ht="18.75" x14ac:dyDescent="0.15">
      <c r="A1" s="129" t="s">
        <v>192</v>
      </c>
    </row>
    <row r="2" spans="1:10" ht="13.5" customHeight="1" x14ac:dyDescent="0.15">
      <c r="J2" s="22" t="s">
        <v>193</v>
      </c>
    </row>
    <row r="3" spans="1:10" ht="13.5" customHeight="1" x14ac:dyDescent="0.15">
      <c r="A3" s="207" t="s">
        <v>184</v>
      </c>
      <c r="B3" s="203" t="s">
        <v>194</v>
      </c>
      <c r="C3" s="210"/>
      <c r="D3" s="214" t="s">
        <v>195</v>
      </c>
      <c r="E3" s="184" t="s">
        <v>196</v>
      </c>
      <c r="F3" s="217"/>
      <c r="G3" s="203" t="s">
        <v>197</v>
      </c>
      <c r="H3" s="204"/>
      <c r="I3" s="203" t="s">
        <v>198</v>
      </c>
      <c r="J3" s="204"/>
    </row>
    <row r="4" spans="1:10" ht="13.5" customHeight="1" x14ac:dyDescent="0.15">
      <c r="A4" s="208"/>
      <c r="B4" s="211"/>
      <c r="C4" s="212"/>
      <c r="D4" s="215"/>
      <c r="E4" s="177" t="s">
        <v>199</v>
      </c>
      <c r="F4" s="188"/>
      <c r="G4" s="177"/>
      <c r="H4" s="175"/>
      <c r="I4" s="177"/>
      <c r="J4" s="175"/>
    </row>
    <row r="5" spans="1:10" ht="13.5" customHeight="1" x14ac:dyDescent="0.15">
      <c r="A5" s="208"/>
      <c r="B5" s="211"/>
      <c r="C5" s="212"/>
      <c r="D5" s="215"/>
      <c r="E5" s="177" t="s">
        <v>200</v>
      </c>
      <c r="F5" s="188"/>
      <c r="G5" s="177"/>
      <c r="H5" s="175"/>
      <c r="I5" s="177"/>
      <c r="J5" s="175"/>
    </row>
    <row r="6" spans="1:10" ht="13.5" customHeight="1" x14ac:dyDescent="0.15">
      <c r="A6" s="208"/>
      <c r="B6" s="205"/>
      <c r="C6" s="213"/>
      <c r="D6" s="216"/>
      <c r="E6" s="205"/>
      <c r="F6" s="206"/>
      <c r="G6" s="174"/>
      <c r="H6" s="176"/>
      <c r="I6" s="174"/>
      <c r="J6" s="176"/>
    </row>
    <row r="7" spans="1:10" ht="13.5" customHeight="1" x14ac:dyDescent="0.15">
      <c r="A7" s="209"/>
      <c r="B7" s="4" t="s">
        <v>201</v>
      </c>
      <c r="C7" s="4" t="s">
        <v>202</v>
      </c>
      <c r="D7" s="4" t="s">
        <v>203</v>
      </c>
      <c r="E7" s="4" t="s">
        <v>201</v>
      </c>
      <c r="F7" s="5" t="s">
        <v>204</v>
      </c>
      <c r="G7" s="4" t="s">
        <v>203</v>
      </c>
      <c r="H7" s="5" t="s">
        <v>204</v>
      </c>
      <c r="I7" s="4" t="s">
        <v>203</v>
      </c>
      <c r="J7" s="5" t="s">
        <v>204</v>
      </c>
    </row>
    <row r="8" spans="1:10" ht="13.5" customHeight="1" x14ac:dyDescent="0.15">
      <c r="A8" s="131" t="s">
        <v>205</v>
      </c>
      <c r="B8" s="132">
        <v>3</v>
      </c>
      <c r="C8" s="133">
        <v>110</v>
      </c>
      <c r="D8" s="133">
        <v>9</v>
      </c>
      <c r="E8" s="134">
        <v>5</v>
      </c>
      <c r="F8" s="134">
        <v>390</v>
      </c>
      <c r="G8" s="133" t="s">
        <v>82</v>
      </c>
      <c r="H8" s="133" t="s">
        <v>82</v>
      </c>
      <c r="I8" s="134">
        <v>4</v>
      </c>
      <c r="J8" s="133">
        <v>423</v>
      </c>
    </row>
    <row r="9" spans="1:10" ht="13.5" customHeight="1" x14ac:dyDescent="0.15">
      <c r="A9" s="135" t="s">
        <v>137</v>
      </c>
      <c r="B9" s="136">
        <v>4</v>
      </c>
      <c r="C9" s="137">
        <v>160</v>
      </c>
      <c r="D9" s="137">
        <v>8</v>
      </c>
      <c r="E9" s="137">
        <v>6</v>
      </c>
      <c r="F9" s="137">
        <v>488</v>
      </c>
      <c r="G9" s="137">
        <v>1</v>
      </c>
      <c r="H9" s="137">
        <v>21</v>
      </c>
      <c r="I9" s="137">
        <v>4</v>
      </c>
      <c r="J9" s="137">
        <v>423</v>
      </c>
    </row>
    <row r="10" spans="1:10" ht="13.5" customHeight="1" x14ac:dyDescent="0.15">
      <c r="A10" s="135" t="s">
        <v>206</v>
      </c>
      <c r="B10" s="136">
        <v>4</v>
      </c>
      <c r="C10" s="137">
        <v>160</v>
      </c>
      <c r="D10" s="137">
        <v>8</v>
      </c>
      <c r="E10" s="137">
        <v>7</v>
      </c>
      <c r="F10" s="137">
        <v>491</v>
      </c>
      <c r="G10" s="137">
        <v>1</v>
      </c>
      <c r="H10" s="137">
        <v>21</v>
      </c>
      <c r="I10" s="137">
        <v>4</v>
      </c>
      <c r="J10" s="137">
        <v>423</v>
      </c>
    </row>
    <row r="11" spans="1:10" ht="13.5" customHeight="1" x14ac:dyDescent="0.15">
      <c r="A11" s="135" t="s">
        <v>207</v>
      </c>
      <c r="B11" s="136">
        <v>4</v>
      </c>
      <c r="C11" s="137">
        <v>160</v>
      </c>
      <c r="D11" s="137">
        <v>8</v>
      </c>
      <c r="E11" s="137">
        <v>7</v>
      </c>
      <c r="F11" s="137">
        <v>491</v>
      </c>
      <c r="G11" s="137">
        <v>1</v>
      </c>
      <c r="H11" s="137">
        <v>21</v>
      </c>
      <c r="I11" s="137">
        <v>4</v>
      </c>
      <c r="J11" s="137">
        <v>423</v>
      </c>
    </row>
    <row r="12" spans="1:10" ht="13.5" customHeight="1" x14ac:dyDescent="0.15">
      <c r="A12" s="135" t="s">
        <v>208</v>
      </c>
      <c r="B12" s="138">
        <v>4</v>
      </c>
      <c r="C12" s="139">
        <v>160</v>
      </c>
      <c r="D12" s="139">
        <v>8</v>
      </c>
      <c r="E12" s="139">
        <v>7</v>
      </c>
      <c r="F12" s="139">
        <v>491</v>
      </c>
      <c r="G12" s="139">
        <v>1</v>
      </c>
      <c r="H12" s="139">
        <v>21</v>
      </c>
      <c r="I12" s="139">
        <v>4</v>
      </c>
      <c r="J12" s="139">
        <v>423</v>
      </c>
    </row>
    <row r="13" spans="1:10" ht="13.5" customHeight="1" x14ac:dyDescent="0.15">
      <c r="A13" s="135" t="s">
        <v>142</v>
      </c>
      <c r="B13" s="138">
        <v>4</v>
      </c>
      <c r="C13" s="139">
        <v>160</v>
      </c>
      <c r="D13" s="139">
        <v>8</v>
      </c>
      <c r="E13" s="139">
        <v>7</v>
      </c>
      <c r="F13" s="139">
        <v>491</v>
      </c>
      <c r="G13" s="139">
        <v>1</v>
      </c>
      <c r="H13" s="139">
        <v>21</v>
      </c>
      <c r="I13" s="139">
        <v>4</v>
      </c>
      <c r="J13" s="139">
        <v>423</v>
      </c>
    </row>
    <row r="14" spans="1:10" ht="13.5" customHeight="1" x14ac:dyDescent="0.15">
      <c r="A14" s="135" t="s">
        <v>143</v>
      </c>
      <c r="B14" s="138">
        <v>4</v>
      </c>
      <c r="C14" s="139">
        <v>160</v>
      </c>
      <c r="D14" s="139">
        <v>8</v>
      </c>
      <c r="E14" s="139">
        <v>7</v>
      </c>
      <c r="F14" s="139">
        <v>491</v>
      </c>
      <c r="G14" s="139">
        <v>1</v>
      </c>
      <c r="H14" s="139">
        <v>21</v>
      </c>
      <c r="I14" s="139">
        <v>4</v>
      </c>
      <c r="J14" s="139">
        <v>423</v>
      </c>
    </row>
    <row r="15" spans="1:10" ht="13.5" customHeight="1" x14ac:dyDescent="0.15">
      <c r="A15" s="140" t="s">
        <v>147</v>
      </c>
      <c r="B15" s="138">
        <v>4</v>
      </c>
      <c r="C15" s="139">
        <v>160</v>
      </c>
      <c r="D15" s="139">
        <v>8</v>
      </c>
      <c r="E15" s="139">
        <v>7</v>
      </c>
      <c r="F15" s="139">
        <v>630</v>
      </c>
      <c r="G15" s="139">
        <v>2</v>
      </c>
      <c r="H15" s="139">
        <v>50</v>
      </c>
      <c r="I15" s="139">
        <v>4</v>
      </c>
      <c r="J15" s="139">
        <v>423</v>
      </c>
    </row>
    <row r="16" spans="1:10" ht="13.5" customHeight="1" x14ac:dyDescent="0.15">
      <c r="A16" s="140" t="s">
        <v>209</v>
      </c>
      <c r="B16" s="138">
        <v>4</v>
      </c>
      <c r="C16" s="139">
        <v>160</v>
      </c>
      <c r="D16" s="139">
        <v>8</v>
      </c>
      <c r="E16" s="139">
        <v>7</v>
      </c>
      <c r="F16" s="139">
        <v>630</v>
      </c>
      <c r="G16" s="139">
        <v>2</v>
      </c>
      <c r="H16" s="139">
        <v>50</v>
      </c>
      <c r="I16" s="139">
        <v>4</v>
      </c>
      <c r="J16" s="139">
        <v>423</v>
      </c>
    </row>
    <row r="17" spans="1:10" ht="13.5" customHeight="1" x14ac:dyDescent="0.15">
      <c r="A17" s="140" t="s">
        <v>149</v>
      </c>
      <c r="B17" s="138">
        <v>4</v>
      </c>
      <c r="C17" s="139">
        <v>160</v>
      </c>
      <c r="D17" s="139">
        <v>7</v>
      </c>
      <c r="E17" s="139">
        <v>7</v>
      </c>
      <c r="F17" s="139">
        <v>630</v>
      </c>
      <c r="G17" s="139">
        <v>2</v>
      </c>
      <c r="H17" s="139">
        <v>50</v>
      </c>
      <c r="I17" s="139">
        <v>4</v>
      </c>
      <c r="J17" s="139">
        <v>423</v>
      </c>
    </row>
    <row r="18" spans="1:10" ht="13.5" customHeight="1" x14ac:dyDescent="0.15">
      <c r="A18" s="140" t="s">
        <v>151</v>
      </c>
      <c r="B18" s="138">
        <v>4</v>
      </c>
      <c r="C18" s="139">
        <v>160</v>
      </c>
      <c r="D18" s="139">
        <v>7</v>
      </c>
      <c r="E18" s="139">
        <v>9</v>
      </c>
      <c r="F18" s="139">
        <v>790</v>
      </c>
      <c r="G18" s="139">
        <v>2</v>
      </c>
      <c r="H18" s="139">
        <v>50</v>
      </c>
      <c r="I18" s="139">
        <v>4</v>
      </c>
      <c r="J18" s="139">
        <v>423</v>
      </c>
    </row>
    <row r="19" spans="1:10" ht="13.5" customHeight="1" x14ac:dyDescent="0.15">
      <c r="A19" s="140" t="s">
        <v>152</v>
      </c>
      <c r="B19" s="139">
        <v>4</v>
      </c>
      <c r="C19" s="139">
        <v>160</v>
      </c>
      <c r="D19" s="139">
        <v>7</v>
      </c>
      <c r="E19" s="139">
        <v>9</v>
      </c>
      <c r="F19" s="139">
        <v>790</v>
      </c>
      <c r="G19" s="139">
        <v>2</v>
      </c>
      <c r="H19" s="139">
        <v>50</v>
      </c>
      <c r="I19" s="139">
        <v>4</v>
      </c>
      <c r="J19" s="139">
        <v>423</v>
      </c>
    </row>
    <row r="20" spans="1:10" ht="13.5" customHeight="1" x14ac:dyDescent="0.15">
      <c r="A20" s="140" t="s">
        <v>153</v>
      </c>
      <c r="B20" s="139">
        <v>4</v>
      </c>
      <c r="C20" s="139">
        <v>160</v>
      </c>
      <c r="D20" s="139">
        <v>7</v>
      </c>
      <c r="E20" s="139">
        <v>9</v>
      </c>
      <c r="F20" s="139">
        <v>790</v>
      </c>
      <c r="G20" s="139">
        <v>2</v>
      </c>
      <c r="H20" s="139">
        <v>50</v>
      </c>
      <c r="I20" s="139">
        <v>4</v>
      </c>
      <c r="J20" s="139">
        <v>423</v>
      </c>
    </row>
    <row r="21" spans="1:10" ht="13.5" customHeight="1" x14ac:dyDescent="0.15">
      <c r="A21" s="140" t="s">
        <v>156</v>
      </c>
      <c r="B21" s="139">
        <v>4</v>
      </c>
      <c r="C21" s="139">
        <v>160</v>
      </c>
      <c r="D21" s="139">
        <v>7</v>
      </c>
      <c r="E21" s="139">
        <v>9</v>
      </c>
      <c r="F21" s="139">
        <v>790</v>
      </c>
      <c r="G21" s="139">
        <v>2</v>
      </c>
      <c r="H21" s="139">
        <v>50</v>
      </c>
      <c r="I21" s="139">
        <v>4</v>
      </c>
      <c r="J21" s="139">
        <v>423</v>
      </c>
    </row>
    <row r="22" spans="1:10" ht="13.5" customHeight="1" x14ac:dyDescent="0.15">
      <c r="A22" s="140" t="s">
        <v>210</v>
      </c>
      <c r="B22" s="139">
        <v>4</v>
      </c>
      <c r="C22" s="139">
        <v>160</v>
      </c>
      <c r="D22" s="139">
        <v>7</v>
      </c>
      <c r="E22" s="139">
        <v>9</v>
      </c>
      <c r="F22" s="139">
        <v>790</v>
      </c>
      <c r="G22" s="139">
        <v>2</v>
      </c>
      <c r="H22" s="139">
        <v>50</v>
      </c>
      <c r="I22" s="139">
        <v>4</v>
      </c>
      <c r="J22" s="139">
        <v>423</v>
      </c>
    </row>
    <row r="23" spans="1:10" ht="13.5" customHeight="1" x14ac:dyDescent="0.15">
      <c r="A23" s="140" t="s">
        <v>62</v>
      </c>
      <c r="B23" s="139">
        <v>4</v>
      </c>
      <c r="C23" s="139">
        <v>160</v>
      </c>
      <c r="D23" s="139">
        <v>7</v>
      </c>
      <c r="E23" s="139">
        <v>9</v>
      </c>
      <c r="F23" s="139">
        <v>820</v>
      </c>
      <c r="G23" s="139">
        <v>2</v>
      </c>
      <c r="H23" s="139">
        <v>50</v>
      </c>
      <c r="I23" s="139">
        <v>4</v>
      </c>
      <c r="J23" s="139">
        <v>423</v>
      </c>
    </row>
    <row r="24" spans="1:10" ht="13.5" customHeight="1" x14ac:dyDescent="0.15">
      <c r="A24" s="140" t="s">
        <v>63</v>
      </c>
      <c r="B24" s="139">
        <v>4</v>
      </c>
      <c r="C24" s="139">
        <v>160</v>
      </c>
      <c r="D24" s="139">
        <v>7</v>
      </c>
      <c r="E24" s="139">
        <v>9</v>
      </c>
      <c r="F24" s="139">
        <v>850</v>
      </c>
      <c r="G24" s="139">
        <v>2</v>
      </c>
      <c r="H24" s="139">
        <v>50</v>
      </c>
      <c r="I24" s="139">
        <v>4</v>
      </c>
      <c r="J24" s="139">
        <v>423</v>
      </c>
    </row>
    <row r="25" spans="1:10" ht="13.5" customHeight="1" x14ac:dyDescent="0.15">
      <c r="A25" s="140" t="s">
        <v>64</v>
      </c>
      <c r="B25" s="139">
        <v>4</v>
      </c>
      <c r="C25" s="139">
        <v>160</v>
      </c>
      <c r="D25" s="139">
        <v>7</v>
      </c>
      <c r="E25" s="139">
        <v>9</v>
      </c>
      <c r="F25" s="139">
        <v>860</v>
      </c>
      <c r="G25" s="139">
        <v>2</v>
      </c>
      <c r="H25" s="139">
        <v>50</v>
      </c>
      <c r="I25" s="139">
        <v>4</v>
      </c>
      <c r="J25" s="139">
        <v>423</v>
      </c>
    </row>
    <row r="26" spans="1:10" ht="13.5" customHeight="1" x14ac:dyDescent="0.15">
      <c r="A26" s="140" t="s">
        <v>211</v>
      </c>
      <c r="B26" s="139">
        <v>4</v>
      </c>
      <c r="C26" s="139">
        <v>160</v>
      </c>
      <c r="D26" s="139">
        <v>7</v>
      </c>
      <c r="E26" s="139">
        <v>9</v>
      </c>
      <c r="F26" s="139">
        <v>860</v>
      </c>
      <c r="G26" s="139">
        <v>2</v>
      </c>
      <c r="H26" s="139">
        <v>50</v>
      </c>
      <c r="I26" s="139">
        <v>4</v>
      </c>
      <c r="J26" s="139">
        <v>423</v>
      </c>
    </row>
    <row r="27" spans="1:10" ht="13.5" customHeight="1" x14ac:dyDescent="0.15">
      <c r="A27" s="141"/>
      <c r="B27" s="142"/>
      <c r="C27" s="142"/>
      <c r="D27" s="142"/>
      <c r="E27" s="142"/>
      <c r="F27" s="142"/>
      <c r="G27" s="142"/>
      <c r="H27" s="142"/>
      <c r="I27" s="142"/>
      <c r="J27" s="142"/>
    </row>
    <row r="28" spans="1:10" ht="11.25" customHeight="1" x14ac:dyDescent="0.15">
      <c r="A28" s="2" t="s">
        <v>212</v>
      </c>
      <c r="B28" s="137"/>
      <c r="C28" s="137"/>
      <c r="D28" s="137"/>
      <c r="E28" s="137"/>
      <c r="F28" s="137"/>
      <c r="G28" s="137"/>
      <c r="H28" s="137"/>
      <c r="I28" s="137"/>
      <c r="J28" s="137" t="s">
        <v>272</v>
      </c>
    </row>
    <row r="29" spans="1:10" ht="13.5" customHeight="1" x14ac:dyDescent="0.15">
      <c r="A29" s="130" t="s">
        <v>213</v>
      </c>
    </row>
    <row r="30" spans="1:10" ht="13.5" customHeight="1" x14ac:dyDescent="0.15">
      <c r="A30" s="2" t="s">
        <v>214</v>
      </c>
    </row>
    <row r="31" spans="1:10" ht="13.5" customHeight="1" x14ac:dyDescent="0.15">
      <c r="A31" s="143"/>
      <c r="C31" s="144"/>
      <c r="D31" s="144"/>
      <c r="E31" s="144"/>
      <c r="F31" s="144"/>
      <c r="G31" s="144"/>
      <c r="H31" s="144"/>
      <c r="I31" s="144"/>
      <c r="J31" s="144"/>
    </row>
    <row r="32" spans="1:10" x14ac:dyDescent="0.15">
      <c r="A32" s="143"/>
      <c r="B32" s="144"/>
      <c r="C32" s="144"/>
      <c r="D32" s="144"/>
      <c r="E32" s="144"/>
      <c r="F32" s="144"/>
      <c r="G32" s="144"/>
      <c r="H32" s="144"/>
      <c r="I32" s="144"/>
      <c r="J32" s="144"/>
    </row>
  </sheetData>
  <mergeCells count="8">
    <mergeCell ref="I3:J6"/>
    <mergeCell ref="E4:F4"/>
    <mergeCell ref="E5:F6"/>
    <mergeCell ref="A3:A7"/>
    <mergeCell ref="B3:C6"/>
    <mergeCell ref="D3:D6"/>
    <mergeCell ref="E3:F3"/>
    <mergeCell ref="G3:H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D2E93-E6E3-4E3A-AD26-8350618E07C4}">
  <dimension ref="A1:J31"/>
  <sheetViews>
    <sheetView view="pageBreakPreview" zoomScaleNormal="100" zoomScaleSheetLayoutView="100" workbookViewId="0"/>
  </sheetViews>
  <sheetFormatPr defaultRowHeight="13.5" x14ac:dyDescent="0.15"/>
  <cols>
    <col min="1" max="1" width="11.125" style="130" customWidth="1"/>
    <col min="2" max="10" width="7.625" style="2" customWidth="1"/>
    <col min="11" max="11" width="9.625" style="2" customWidth="1"/>
    <col min="12" max="256" width="9" style="2"/>
    <col min="257" max="257" width="11.125" style="2" customWidth="1"/>
    <col min="258" max="266" width="7.625" style="2" customWidth="1"/>
    <col min="267" max="267" width="9.625" style="2" customWidth="1"/>
    <col min="268" max="512" width="9" style="2"/>
    <col min="513" max="513" width="11.125" style="2" customWidth="1"/>
    <col min="514" max="522" width="7.625" style="2" customWidth="1"/>
    <col min="523" max="523" width="9.625" style="2" customWidth="1"/>
    <col min="524" max="768" width="9" style="2"/>
    <col min="769" max="769" width="11.125" style="2" customWidth="1"/>
    <col min="770" max="778" width="7.625" style="2" customWidth="1"/>
    <col min="779" max="779" width="9.625" style="2" customWidth="1"/>
    <col min="780" max="1024" width="9" style="2"/>
    <col min="1025" max="1025" width="11.125" style="2" customWidth="1"/>
    <col min="1026" max="1034" width="7.625" style="2" customWidth="1"/>
    <col min="1035" max="1035" width="9.625" style="2" customWidth="1"/>
    <col min="1036" max="1280" width="9" style="2"/>
    <col min="1281" max="1281" width="11.125" style="2" customWidth="1"/>
    <col min="1282" max="1290" width="7.625" style="2" customWidth="1"/>
    <col min="1291" max="1291" width="9.625" style="2" customWidth="1"/>
    <col min="1292" max="1536" width="9" style="2"/>
    <col min="1537" max="1537" width="11.125" style="2" customWidth="1"/>
    <col min="1538" max="1546" width="7.625" style="2" customWidth="1"/>
    <col min="1547" max="1547" width="9.625" style="2" customWidth="1"/>
    <col min="1548" max="1792" width="9" style="2"/>
    <col min="1793" max="1793" width="11.125" style="2" customWidth="1"/>
    <col min="1794" max="1802" width="7.625" style="2" customWidth="1"/>
    <col min="1803" max="1803" width="9.625" style="2" customWidth="1"/>
    <col min="1804" max="2048" width="9" style="2"/>
    <col min="2049" max="2049" width="11.125" style="2" customWidth="1"/>
    <col min="2050" max="2058" width="7.625" style="2" customWidth="1"/>
    <col min="2059" max="2059" width="9.625" style="2" customWidth="1"/>
    <col min="2060" max="2304" width="9" style="2"/>
    <col min="2305" max="2305" width="11.125" style="2" customWidth="1"/>
    <col min="2306" max="2314" width="7.625" style="2" customWidth="1"/>
    <col min="2315" max="2315" width="9.625" style="2" customWidth="1"/>
    <col min="2316" max="2560" width="9" style="2"/>
    <col min="2561" max="2561" width="11.125" style="2" customWidth="1"/>
    <col min="2562" max="2570" width="7.625" style="2" customWidth="1"/>
    <col min="2571" max="2571" width="9.625" style="2" customWidth="1"/>
    <col min="2572" max="2816" width="9" style="2"/>
    <col min="2817" max="2817" width="11.125" style="2" customWidth="1"/>
    <col min="2818" max="2826" width="7.625" style="2" customWidth="1"/>
    <col min="2827" max="2827" width="9.625" style="2" customWidth="1"/>
    <col min="2828" max="3072" width="9" style="2"/>
    <col min="3073" max="3073" width="11.125" style="2" customWidth="1"/>
    <col min="3074" max="3082" width="7.625" style="2" customWidth="1"/>
    <col min="3083" max="3083" width="9.625" style="2" customWidth="1"/>
    <col min="3084" max="3328" width="9" style="2"/>
    <col min="3329" max="3329" width="11.125" style="2" customWidth="1"/>
    <col min="3330" max="3338" width="7.625" style="2" customWidth="1"/>
    <col min="3339" max="3339" width="9.625" style="2" customWidth="1"/>
    <col min="3340" max="3584" width="9" style="2"/>
    <col min="3585" max="3585" width="11.125" style="2" customWidth="1"/>
    <col min="3586" max="3594" width="7.625" style="2" customWidth="1"/>
    <col min="3595" max="3595" width="9.625" style="2" customWidth="1"/>
    <col min="3596" max="3840" width="9" style="2"/>
    <col min="3841" max="3841" width="11.125" style="2" customWidth="1"/>
    <col min="3842" max="3850" width="7.625" style="2" customWidth="1"/>
    <col min="3851" max="3851" width="9.625" style="2" customWidth="1"/>
    <col min="3852" max="4096" width="9" style="2"/>
    <col min="4097" max="4097" width="11.125" style="2" customWidth="1"/>
    <col min="4098" max="4106" width="7.625" style="2" customWidth="1"/>
    <col min="4107" max="4107" width="9.625" style="2" customWidth="1"/>
    <col min="4108" max="4352" width="9" style="2"/>
    <col min="4353" max="4353" width="11.125" style="2" customWidth="1"/>
    <col min="4354" max="4362" width="7.625" style="2" customWidth="1"/>
    <col min="4363" max="4363" width="9.625" style="2" customWidth="1"/>
    <col min="4364" max="4608" width="9" style="2"/>
    <col min="4609" max="4609" width="11.125" style="2" customWidth="1"/>
    <col min="4610" max="4618" width="7.625" style="2" customWidth="1"/>
    <col min="4619" max="4619" width="9.625" style="2" customWidth="1"/>
    <col min="4620" max="4864" width="9" style="2"/>
    <col min="4865" max="4865" width="11.125" style="2" customWidth="1"/>
    <col min="4866" max="4874" width="7.625" style="2" customWidth="1"/>
    <col min="4875" max="4875" width="9.625" style="2" customWidth="1"/>
    <col min="4876" max="5120" width="9" style="2"/>
    <col min="5121" max="5121" width="11.125" style="2" customWidth="1"/>
    <col min="5122" max="5130" width="7.625" style="2" customWidth="1"/>
    <col min="5131" max="5131" width="9.625" style="2" customWidth="1"/>
    <col min="5132" max="5376" width="9" style="2"/>
    <col min="5377" max="5377" width="11.125" style="2" customWidth="1"/>
    <col min="5378" max="5386" width="7.625" style="2" customWidth="1"/>
    <col min="5387" max="5387" width="9.625" style="2" customWidth="1"/>
    <col min="5388" max="5632" width="9" style="2"/>
    <col min="5633" max="5633" width="11.125" style="2" customWidth="1"/>
    <col min="5634" max="5642" width="7.625" style="2" customWidth="1"/>
    <col min="5643" max="5643" width="9.625" style="2" customWidth="1"/>
    <col min="5644" max="5888" width="9" style="2"/>
    <col min="5889" max="5889" width="11.125" style="2" customWidth="1"/>
    <col min="5890" max="5898" width="7.625" style="2" customWidth="1"/>
    <col min="5899" max="5899" width="9.625" style="2" customWidth="1"/>
    <col min="5900" max="6144" width="9" style="2"/>
    <col min="6145" max="6145" width="11.125" style="2" customWidth="1"/>
    <col min="6146" max="6154" width="7.625" style="2" customWidth="1"/>
    <col min="6155" max="6155" width="9.625" style="2" customWidth="1"/>
    <col min="6156" max="6400" width="9" style="2"/>
    <col min="6401" max="6401" width="11.125" style="2" customWidth="1"/>
    <col min="6402" max="6410" width="7.625" style="2" customWidth="1"/>
    <col min="6411" max="6411" width="9.625" style="2" customWidth="1"/>
    <col min="6412" max="6656" width="9" style="2"/>
    <col min="6657" max="6657" width="11.125" style="2" customWidth="1"/>
    <col min="6658" max="6666" width="7.625" style="2" customWidth="1"/>
    <col min="6667" max="6667" width="9.625" style="2" customWidth="1"/>
    <col min="6668" max="6912" width="9" style="2"/>
    <col min="6913" max="6913" width="11.125" style="2" customWidth="1"/>
    <col min="6914" max="6922" width="7.625" style="2" customWidth="1"/>
    <col min="6923" max="6923" width="9.625" style="2" customWidth="1"/>
    <col min="6924" max="7168" width="9" style="2"/>
    <col min="7169" max="7169" width="11.125" style="2" customWidth="1"/>
    <col min="7170" max="7178" width="7.625" style="2" customWidth="1"/>
    <col min="7179" max="7179" width="9.625" style="2" customWidth="1"/>
    <col min="7180" max="7424" width="9" style="2"/>
    <col min="7425" max="7425" width="11.125" style="2" customWidth="1"/>
    <col min="7426" max="7434" width="7.625" style="2" customWidth="1"/>
    <col min="7435" max="7435" width="9.625" style="2" customWidth="1"/>
    <col min="7436" max="7680" width="9" style="2"/>
    <col min="7681" max="7681" width="11.125" style="2" customWidth="1"/>
    <col min="7682" max="7690" width="7.625" style="2" customWidth="1"/>
    <col min="7691" max="7691" width="9.625" style="2" customWidth="1"/>
    <col min="7692" max="7936" width="9" style="2"/>
    <col min="7937" max="7937" width="11.125" style="2" customWidth="1"/>
    <col min="7938" max="7946" width="7.625" style="2" customWidth="1"/>
    <col min="7947" max="7947" width="9.625" style="2" customWidth="1"/>
    <col min="7948" max="8192" width="9" style="2"/>
    <col min="8193" max="8193" width="11.125" style="2" customWidth="1"/>
    <col min="8194" max="8202" width="7.625" style="2" customWidth="1"/>
    <col min="8203" max="8203" width="9.625" style="2" customWidth="1"/>
    <col min="8204" max="8448" width="9" style="2"/>
    <col min="8449" max="8449" width="11.125" style="2" customWidth="1"/>
    <col min="8450" max="8458" width="7.625" style="2" customWidth="1"/>
    <col min="8459" max="8459" width="9.625" style="2" customWidth="1"/>
    <col min="8460" max="8704" width="9" style="2"/>
    <col min="8705" max="8705" width="11.125" style="2" customWidth="1"/>
    <col min="8706" max="8714" width="7.625" style="2" customWidth="1"/>
    <col min="8715" max="8715" width="9.625" style="2" customWidth="1"/>
    <col min="8716" max="8960" width="9" style="2"/>
    <col min="8961" max="8961" width="11.125" style="2" customWidth="1"/>
    <col min="8962" max="8970" width="7.625" style="2" customWidth="1"/>
    <col min="8971" max="8971" width="9.625" style="2" customWidth="1"/>
    <col min="8972" max="9216" width="9" style="2"/>
    <col min="9217" max="9217" width="11.125" style="2" customWidth="1"/>
    <col min="9218" max="9226" width="7.625" style="2" customWidth="1"/>
    <col min="9227" max="9227" width="9.625" style="2" customWidth="1"/>
    <col min="9228" max="9472" width="9" style="2"/>
    <col min="9473" max="9473" width="11.125" style="2" customWidth="1"/>
    <col min="9474" max="9482" width="7.625" style="2" customWidth="1"/>
    <col min="9483" max="9483" width="9.625" style="2" customWidth="1"/>
    <col min="9484" max="9728" width="9" style="2"/>
    <col min="9729" max="9729" width="11.125" style="2" customWidth="1"/>
    <col min="9730" max="9738" width="7.625" style="2" customWidth="1"/>
    <col min="9739" max="9739" width="9.625" style="2" customWidth="1"/>
    <col min="9740" max="9984" width="9" style="2"/>
    <col min="9985" max="9985" width="11.125" style="2" customWidth="1"/>
    <col min="9986" max="9994" width="7.625" style="2" customWidth="1"/>
    <col min="9995" max="9995" width="9.625" style="2" customWidth="1"/>
    <col min="9996" max="10240" width="9" style="2"/>
    <col min="10241" max="10241" width="11.125" style="2" customWidth="1"/>
    <col min="10242" max="10250" width="7.625" style="2" customWidth="1"/>
    <col min="10251" max="10251" width="9.625" style="2" customWidth="1"/>
    <col min="10252" max="10496" width="9" style="2"/>
    <col min="10497" max="10497" width="11.125" style="2" customWidth="1"/>
    <col min="10498" max="10506" width="7.625" style="2" customWidth="1"/>
    <col min="10507" max="10507" width="9.625" style="2" customWidth="1"/>
    <col min="10508" max="10752" width="9" style="2"/>
    <col min="10753" max="10753" width="11.125" style="2" customWidth="1"/>
    <col min="10754" max="10762" width="7.625" style="2" customWidth="1"/>
    <col min="10763" max="10763" width="9.625" style="2" customWidth="1"/>
    <col min="10764" max="11008" width="9" style="2"/>
    <col min="11009" max="11009" width="11.125" style="2" customWidth="1"/>
    <col min="11010" max="11018" width="7.625" style="2" customWidth="1"/>
    <col min="11019" max="11019" width="9.625" style="2" customWidth="1"/>
    <col min="11020" max="11264" width="9" style="2"/>
    <col min="11265" max="11265" width="11.125" style="2" customWidth="1"/>
    <col min="11266" max="11274" width="7.625" style="2" customWidth="1"/>
    <col min="11275" max="11275" width="9.625" style="2" customWidth="1"/>
    <col min="11276" max="11520" width="9" style="2"/>
    <col min="11521" max="11521" width="11.125" style="2" customWidth="1"/>
    <col min="11522" max="11530" width="7.625" style="2" customWidth="1"/>
    <col min="11531" max="11531" width="9.625" style="2" customWidth="1"/>
    <col min="11532" max="11776" width="9" style="2"/>
    <col min="11777" max="11777" width="11.125" style="2" customWidth="1"/>
    <col min="11778" max="11786" width="7.625" style="2" customWidth="1"/>
    <col min="11787" max="11787" width="9.625" style="2" customWidth="1"/>
    <col min="11788" max="12032" width="9" style="2"/>
    <col min="12033" max="12033" width="11.125" style="2" customWidth="1"/>
    <col min="12034" max="12042" width="7.625" style="2" customWidth="1"/>
    <col min="12043" max="12043" width="9.625" style="2" customWidth="1"/>
    <col min="12044" max="12288" width="9" style="2"/>
    <col min="12289" max="12289" width="11.125" style="2" customWidth="1"/>
    <col min="12290" max="12298" width="7.625" style="2" customWidth="1"/>
    <col min="12299" max="12299" width="9.625" style="2" customWidth="1"/>
    <col min="12300" max="12544" width="9" style="2"/>
    <col min="12545" max="12545" width="11.125" style="2" customWidth="1"/>
    <col min="12546" max="12554" width="7.625" style="2" customWidth="1"/>
    <col min="12555" max="12555" width="9.625" style="2" customWidth="1"/>
    <col min="12556" max="12800" width="9" style="2"/>
    <col min="12801" max="12801" width="11.125" style="2" customWidth="1"/>
    <col min="12802" max="12810" width="7.625" style="2" customWidth="1"/>
    <col min="12811" max="12811" width="9.625" style="2" customWidth="1"/>
    <col min="12812" max="13056" width="9" style="2"/>
    <col min="13057" max="13057" width="11.125" style="2" customWidth="1"/>
    <col min="13058" max="13066" width="7.625" style="2" customWidth="1"/>
    <col min="13067" max="13067" width="9.625" style="2" customWidth="1"/>
    <col min="13068" max="13312" width="9" style="2"/>
    <col min="13313" max="13313" width="11.125" style="2" customWidth="1"/>
    <col min="13314" max="13322" width="7.625" style="2" customWidth="1"/>
    <col min="13323" max="13323" width="9.625" style="2" customWidth="1"/>
    <col min="13324" max="13568" width="9" style="2"/>
    <col min="13569" max="13569" width="11.125" style="2" customWidth="1"/>
    <col min="13570" max="13578" width="7.625" style="2" customWidth="1"/>
    <col min="13579" max="13579" width="9.625" style="2" customWidth="1"/>
    <col min="13580" max="13824" width="9" style="2"/>
    <col min="13825" max="13825" width="11.125" style="2" customWidth="1"/>
    <col min="13826" max="13834" width="7.625" style="2" customWidth="1"/>
    <col min="13835" max="13835" width="9.625" style="2" customWidth="1"/>
    <col min="13836" max="14080" width="9" style="2"/>
    <col min="14081" max="14081" width="11.125" style="2" customWidth="1"/>
    <col min="14082" max="14090" width="7.625" style="2" customWidth="1"/>
    <col min="14091" max="14091" width="9.625" style="2" customWidth="1"/>
    <col min="14092" max="14336" width="9" style="2"/>
    <col min="14337" max="14337" width="11.125" style="2" customWidth="1"/>
    <col min="14338" max="14346" width="7.625" style="2" customWidth="1"/>
    <col min="14347" max="14347" width="9.625" style="2" customWidth="1"/>
    <col min="14348" max="14592" width="9" style="2"/>
    <col min="14593" max="14593" width="11.125" style="2" customWidth="1"/>
    <col min="14594" max="14602" width="7.625" style="2" customWidth="1"/>
    <col min="14603" max="14603" width="9.625" style="2" customWidth="1"/>
    <col min="14604" max="14848" width="9" style="2"/>
    <col min="14849" max="14849" width="11.125" style="2" customWidth="1"/>
    <col min="14850" max="14858" width="7.625" style="2" customWidth="1"/>
    <col min="14859" max="14859" width="9.625" style="2" customWidth="1"/>
    <col min="14860" max="15104" width="9" style="2"/>
    <col min="15105" max="15105" width="11.125" style="2" customWidth="1"/>
    <col min="15106" max="15114" width="7.625" style="2" customWidth="1"/>
    <col min="15115" max="15115" width="9.625" style="2" customWidth="1"/>
    <col min="15116" max="15360" width="9" style="2"/>
    <col min="15361" max="15361" width="11.125" style="2" customWidth="1"/>
    <col min="15362" max="15370" width="7.625" style="2" customWidth="1"/>
    <col min="15371" max="15371" width="9.625" style="2" customWidth="1"/>
    <col min="15372" max="15616" width="9" style="2"/>
    <col min="15617" max="15617" width="11.125" style="2" customWidth="1"/>
    <col min="15618" max="15626" width="7.625" style="2" customWidth="1"/>
    <col min="15627" max="15627" width="9.625" style="2" customWidth="1"/>
    <col min="15628" max="15872" width="9" style="2"/>
    <col min="15873" max="15873" width="11.125" style="2" customWidth="1"/>
    <col min="15874" max="15882" width="7.625" style="2" customWidth="1"/>
    <col min="15883" max="15883" width="9.625" style="2" customWidth="1"/>
    <col min="15884" max="16128" width="9" style="2"/>
    <col min="16129" max="16129" width="11.125" style="2" customWidth="1"/>
    <col min="16130" max="16138" width="7.625" style="2" customWidth="1"/>
    <col min="16139" max="16139" width="9.625" style="2" customWidth="1"/>
    <col min="16140" max="16384" width="9" style="2"/>
  </cols>
  <sheetData>
    <row r="1" spans="1:10" ht="18.75" x14ac:dyDescent="0.2">
      <c r="A1" s="145" t="s">
        <v>215</v>
      </c>
    </row>
    <row r="2" spans="1:10" ht="13.5" customHeight="1" x14ac:dyDescent="0.15">
      <c r="J2" s="22" t="s">
        <v>216</v>
      </c>
    </row>
    <row r="3" spans="1:10" ht="13.5" customHeight="1" x14ac:dyDescent="0.15">
      <c r="A3" s="207" t="s">
        <v>217</v>
      </c>
      <c r="B3" s="218" t="s">
        <v>218</v>
      </c>
      <c r="C3" s="219"/>
      <c r="D3" s="220"/>
      <c r="E3" s="218" t="s">
        <v>219</v>
      </c>
      <c r="F3" s="219"/>
      <c r="G3" s="220"/>
      <c r="H3" s="218" t="s">
        <v>220</v>
      </c>
      <c r="I3" s="219"/>
      <c r="J3" s="219"/>
    </row>
    <row r="4" spans="1:10" ht="13.5" customHeight="1" x14ac:dyDescent="0.15">
      <c r="A4" s="209"/>
      <c r="B4" s="146" t="s">
        <v>221</v>
      </c>
      <c r="C4" s="146" t="s">
        <v>222</v>
      </c>
      <c r="D4" s="146" t="s">
        <v>223</v>
      </c>
      <c r="E4" s="146" t="s">
        <v>221</v>
      </c>
      <c r="F4" s="146" t="s">
        <v>222</v>
      </c>
      <c r="G4" s="146" t="s">
        <v>223</v>
      </c>
      <c r="H4" s="146" t="s">
        <v>221</v>
      </c>
      <c r="I4" s="146" t="s">
        <v>222</v>
      </c>
      <c r="J4" s="147" t="s">
        <v>223</v>
      </c>
    </row>
    <row r="5" spans="1:10" ht="13.5" customHeight="1" x14ac:dyDescent="0.15">
      <c r="A5" s="140" t="s">
        <v>224</v>
      </c>
      <c r="B5" s="148">
        <v>33</v>
      </c>
      <c r="C5" s="149">
        <v>17</v>
      </c>
      <c r="D5" s="149">
        <v>16</v>
      </c>
      <c r="E5" s="149">
        <v>610</v>
      </c>
      <c r="F5" s="149">
        <v>330</v>
      </c>
      <c r="G5" s="149">
        <v>280</v>
      </c>
      <c r="H5" s="149">
        <v>3770</v>
      </c>
      <c r="I5" s="149">
        <v>1834</v>
      </c>
      <c r="J5" s="149">
        <v>1936</v>
      </c>
    </row>
    <row r="6" spans="1:10" ht="13.5" customHeight="1" x14ac:dyDescent="0.15">
      <c r="A6" s="140" t="s">
        <v>207</v>
      </c>
      <c r="B6" s="150">
        <v>33</v>
      </c>
      <c r="C6" s="151">
        <v>17</v>
      </c>
      <c r="D6" s="151">
        <v>16</v>
      </c>
      <c r="E6" s="151">
        <v>613</v>
      </c>
      <c r="F6" s="151">
        <v>317</v>
      </c>
      <c r="G6" s="151">
        <v>296</v>
      </c>
      <c r="H6" s="151">
        <v>3790</v>
      </c>
      <c r="I6" s="151">
        <v>1813</v>
      </c>
      <c r="J6" s="151">
        <v>1977</v>
      </c>
    </row>
    <row r="7" spans="1:10" ht="13.5" customHeight="1" x14ac:dyDescent="0.15">
      <c r="A7" s="135" t="s">
        <v>208</v>
      </c>
      <c r="B7" s="150">
        <v>33</v>
      </c>
      <c r="C7" s="151">
        <v>17</v>
      </c>
      <c r="D7" s="151">
        <v>16</v>
      </c>
      <c r="E7" s="151">
        <v>626</v>
      </c>
      <c r="F7" s="151">
        <v>310</v>
      </c>
      <c r="G7" s="151">
        <v>316</v>
      </c>
      <c r="H7" s="151">
        <v>3768</v>
      </c>
      <c r="I7" s="151">
        <v>1727</v>
      </c>
      <c r="J7" s="151">
        <v>2041</v>
      </c>
    </row>
    <row r="8" spans="1:10" ht="13.5" customHeight="1" x14ac:dyDescent="0.15">
      <c r="A8" s="140" t="s">
        <v>142</v>
      </c>
      <c r="B8" s="150">
        <v>33</v>
      </c>
      <c r="C8" s="151">
        <v>17</v>
      </c>
      <c r="D8" s="151">
        <v>16</v>
      </c>
      <c r="E8" s="151">
        <v>704</v>
      </c>
      <c r="F8" s="151">
        <v>348</v>
      </c>
      <c r="G8" s="151">
        <v>356</v>
      </c>
      <c r="H8" s="151">
        <v>3838</v>
      </c>
      <c r="I8" s="151">
        <v>1785</v>
      </c>
      <c r="J8" s="151">
        <v>2053</v>
      </c>
    </row>
    <row r="9" spans="1:10" ht="13.5" customHeight="1" x14ac:dyDescent="0.15">
      <c r="A9" s="140" t="s">
        <v>143</v>
      </c>
      <c r="B9" s="150">
        <v>33</v>
      </c>
      <c r="C9" s="151">
        <v>17</v>
      </c>
      <c r="D9" s="151">
        <v>16</v>
      </c>
      <c r="E9" s="151">
        <v>694</v>
      </c>
      <c r="F9" s="151">
        <v>339</v>
      </c>
      <c r="G9" s="151">
        <v>355</v>
      </c>
      <c r="H9" s="151">
        <v>3861</v>
      </c>
      <c r="I9" s="151">
        <v>1761</v>
      </c>
      <c r="J9" s="151">
        <v>2100</v>
      </c>
    </row>
    <row r="10" spans="1:10" ht="13.5" customHeight="1" x14ac:dyDescent="0.15">
      <c r="A10" s="140" t="s">
        <v>147</v>
      </c>
      <c r="B10" s="150">
        <v>33</v>
      </c>
      <c r="C10" s="151">
        <v>17</v>
      </c>
      <c r="D10" s="151">
        <v>16</v>
      </c>
      <c r="E10" s="151">
        <v>703</v>
      </c>
      <c r="F10" s="151">
        <v>346</v>
      </c>
      <c r="G10" s="151">
        <v>357</v>
      </c>
      <c r="H10" s="151">
        <v>3924</v>
      </c>
      <c r="I10" s="151">
        <v>1818</v>
      </c>
      <c r="J10" s="151">
        <v>2106</v>
      </c>
    </row>
    <row r="11" spans="1:10" ht="13.5" customHeight="1" x14ac:dyDescent="0.15">
      <c r="A11" s="140" t="s">
        <v>148</v>
      </c>
      <c r="B11" s="150">
        <v>33</v>
      </c>
      <c r="C11" s="151">
        <v>17</v>
      </c>
      <c r="D11" s="151">
        <v>16</v>
      </c>
      <c r="E11" s="151">
        <v>724</v>
      </c>
      <c r="F11" s="151">
        <v>347</v>
      </c>
      <c r="G11" s="151">
        <v>377</v>
      </c>
      <c r="H11" s="151">
        <v>3969</v>
      </c>
      <c r="I11" s="151">
        <v>1812</v>
      </c>
      <c r="J11" s="151">
        <v>2157</v>
      </c>
    </row>
    <row r="12" spans="1:10" ht="13.5" customHeight="1" x14ac:dyDescent="0.15">
      <c r="A12" s="140" t="s">
        <v>149</v>
      </c>
      <c r="B12" s="150">
        <v>32</v>
      </c>
      <c r="C12" s="151">
        <v>16</v>
      </c>
      <c r="D12" s="151">
        <v>16</v>
      </c>
      <c r="E12" s="151">
        <v>726</v>
      </c>
      <c r="F12" s="151">
        <v>342</v>
      </c>
      <c r="G12" s="151">
        <v>384</v>
      </c>
      <c r="H12" s="151">
        <v>4009</v>
      </c>
      <c r="I12" s="151">
        <v>1841</v>
      </c>
      <c r="J12" s="151">
        <v>2168</v>
      </c>
    </row>
    <row r="13" spans="1:10" ht="13.5" customHeight="1" x14ac:dyDescent="0.15">
      <c r="A13" s="140" t="s">
        <v>151</v>
      </c>
      <c r="B13" s="150">
        <v>32</v>
      </c>
      <c r="C13" s="151">
        <v>16</v>
      </c>
      <c r="D13" s="151">
        <v>16</v>
      </c>
      <c r="E13" s="151">
        <v>751</v>
      </c>
      <c r="F13" s="151">
        <v>354</v>
      </c>
      <c r="G13" s="151">
        <v>397</v>
      </c>
      <c r="H13" s="151">
        <v>3998</v>
      </c>
      <c r="I13" s="151">
        <v>1794</v>
      </c>
      <c r="J13" s="151">
        <v>2204</v>
      </c>
    </row>
    <row r="14" spans="1:10" ht="13.5" customHeight="1" x14ac:dyDescent="0.15">
      <c r="A14" s="140" t="s">
        <v>152</v>
      </c>
      <c r="B14" s="150">
        <v>32</v>
      </c>
      <c r="C14" s="151">
        <v>16</v>
      </c>
      <c r="D14" s="151">
        <v>16</v>
      </c>
      <c r="E14" s="151">
        <v>744</v>
      </c>
      <c r="F14" s="151">
        <v>338</v>
      </c>
      <c r="G14" s="151">
        <v>406</v>
      </c>
      <c r="H14" s="151">
        <v>4015</v>
      </c>
      <c r="I14" s="151">
        <v>1823</v>
      </c>
      <c r="J14" s="151">
        <v>2192</v>
      </c>
    </row>
    <row r="15" spans="1:10" ht="13.5" customHeight="1" x14ac:dyDescent="0.15">
      <c r="A15" s="140" t="s">
        <v>153</v>
      </c>
      <c r="B15" s="150">
        <v>32</v>
      </c>
      <c r="C15" s="151">
        <v>16</v>
      </c>
      <c r="D15" s="151">
        <v>16</v>
      </c>
      <c r="E15" s="151">
        <v>774</v>
      </c>
      <c r="F15" s="151">
        <v>361</v>
      </c>
      <c r="G15" s="151">
        <v>413</v>
      </c>
      <c r="H15" s="151">
        <v>3996</v>
      </c>
      <c r="I15" s="151">
        <v>1860</v>
      </c>
      <c r="J15" s="151">
        <v>2136</v>
      </c>
    </row>
    <row r="16" spans="1:10" ht="13.5" customHeight="1" x14ac:dyDescent="0.15">
      <c r="A16" s="140" t="s">
        <v>156</v>
      </c>
      <c r="B16" s="150">
        <v>32</v>
      </c>
      <c r="C16" s="151">
        <v>16</v>
      </c>
      <c r="D16" s="151">
        <v>16</v>
      </c>
      <c r="E16" s="151">
        <v>819</v>
      </c>
      <c r="F16" s="151">
        <v>376</v>
      </c>
      <c r="G16" s="151">
        <v>438</v>
      </c>
      <c r="H16" s="151">
        <v>3941</v>
      </c>
      <c r="I16" s="151">
        <v>1864</v>
      </c>
      <c r="J16" s="151">
        <v>2077</v>
      </c>
    </row>
    <row r="17" spans="1:10" ht="13.5" customHeight="1" x14ac:dyDescent="0.15">
      <c r="A17" s="140" t="s">
        <v>225</v>
      </c>
      <c r="B17" s="150">
        <v>34</v>
      </c>
      <c r="C17" s="151">
        <v>16</v>
      </c>
      <c r="D17" s="151">
        <v>18</v>
      </c>
      <c r="E17" s="151">
        <v>822</v>
      </c>
      <c r="F17" s="151">
        <v>359</v>
      </c>
      <c r="G17" s="151">
        <v>463</v>
      </c>
      <c r="H17" s="151">
        <v>3893</v>
      </c>
      <c r="I17" s="151">
        <v>1862</v>
      </c>
      <c r="J17" s="151">
        <v>2031</v>
      </c>
    </row>
    <row r="18" spans="1:10" ht="13.5" customHeight="1" x14ac:dyDescent="0.15">
      <c r="A18" s="140" t="s">
        <v>62</v>
      </c>
      <c r="B18" s="150">
        <v>34</v>
      </c>
      <c r="C18" s="151">
        <v>16</v>
      </c>
      <c r="D18" s="151">
        <v>18</v>
      </c>
      <c r="E18" s="151">
        <v>725</v>
      </c>
      <c r="F18" s="151">
        <v>353</v>
      </c>
      <c r="G18" s="151">
        <v>372</v>
      </c>
      <c r="H18" s="151">
        <v>3937</v>
      </c>
      <c r="I18" s="151">
        <v>1847</v>
      </c>
      <c r="J18" s="151">
        <v>2090</v>
      </c>
    </row>
    <row r="19" spans="1:10" ht="13.5" customHeight="1" x14ac:dyDescent="0.15">
      <c r="A19" s="140" t="s">
        <v>63</v>
      </c>
      <c r="B19" s="150">
        <v>33</v>
      </c>
      <c r="C19" s="151">
        <v>16</v>
      </c>
      <c r="D19" s="151">
        <v>17</v>
      </c>
      <c r="E19" s="152">
        <v>861</v>
      </c>
      <c r="F19" s="152">
        <v>395</v>
      </c>
      <c r="G19" s="152">
        <v>466</v>
      </c>
      <c r="H19" s="152">
        <v>3952</v>
      </c>
      <c r="I19" s="152">
        <v>1855</v>
      </c>
      <c r="J19" s="152">
        <v>2097</v>
      </c>
    </row>
    <row r="20" spans="1:10" ht="13.5" customHeight="1" x14ac:dyDescent="0.15">
      <c r="A20" s="140" t="s">
        <v>64</v>
      </c>
      <c r="B20" s="150">
        <v>33</v>
      </c>
      <c r="C20" s="151">
        <v>16</v>
      </c>
      <c r="D20" s="151">
        <v>17</v>
      </c>
      <c r="E20" s="152">
        <v>831</v>
      </c>
      <c r="F20" s="152">
        <v>372</v>
      </c>
      <c r="G20" s="152">
        <v>459</v>
      </c>
      <c r="H20" s="152">
        <v>3836</v>
      </c>
      <c r="I20" s="152">
        <v>1817</v>
      </c>
      <c r="J20" s="152">
        <v>2019</v>
      </c>
    </row>
    <row r="21" spans="1:10" ht="13.5" customHeight="1" x14ac:dyDescent="0.15">
      <c r="A21" s="141"/>
      <c r="B21" s="153"/>
      <c r="C21" s="154"/>
      <c r="D21" s="154"/>
      <c r="E21" s="154"/>
      <c r="F21" s="154"/>
      <c r="G21" s="154"/>
      <c r="H21" s="154"/>
      <c r="I21" s="154"/>
      <c r="J21" s="154"/>
    </row>
    <row r="22" spans="1:10" ht="13.5" customHeight="1" x14ac:dyDescent="0.15">
      <c r="A22" s="135"/>
      <c r="B22" s="137"/>
      <c r="C22" s="137"/>
      <c r="D22" s="137"/>
      <c r="E22" s="137"/>
      <c r="F22" s="137"/>
      <c r="G22" s="137"/>
      <c r="H22" s="137"/>
      <c r="I22" s="137"/>
      <c r="J22" s="22" t="s">
        <v>226</v>
      </c>
    </row>
    <row r="23" spans="1:10" ht="13.5" customHeight="1" x14ac:dyDescent="0.15">
      <c r="A23" s="155" t="s">
        <v>227</v>
      </c>
      <c r="J23" s="22"/>
    </row>
    <row r="24" spans="1:10" ht="13.5" customHeight="1" x14ac:dyDescent="0.15">
      <c r="A24" s="130" t="s">
        <v>228</v>
      </c>
      <c r="J24" s="22"/>
    </row>
    <row r="25" spans="1:10" ht="13.5" customHeight="1" x14ac:dyDescent="0.15">
      <c r="J25" s="22"/>
    </row>
    <row r="26" spans="1:10" ht="13.5" customHeight="1" x14ac:dyDescent="0.15"/>
    <row r="27" spans="1:10" ht="13.5" customHeight="1" x14ac:dyDescent="0.15"/>
    <row r="28" spans="1:10" ht="13.5" customHeight="1" x14ac:dyDescent="0.15"/>
    <row r="29" spans="1:10" ht="13.5" customHeight="1" x14ac:dyDescent="0.15"/>
    <row r="30" spans="1:10" ht="15.95" customHeight="1" x14ac:dyDescent="0.15"/>
    <row r="31" spans="1:10" ht="15.95" customHeight="1" x14ac:dyDescent="0.15"/>
  </sheetData>
  <mergeCells count="4">
    <mergeCell ref="A3:A4"/>
    <mergeCell ref="B3:D3"/>
    <mergeCell ref="E3:G3"/>
    <mergeCell ref="H3:J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  <colBreaks count="1" manualBreakCount="1">
    <brk id="10" max="23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2224B-9925-4FA0-ABA4-8F5D3EA8EB24}">
  <dimension ref="A1:J29"/>
  <sheetViews>
    <sheetView workbookViewId="0"/>
  </sheetViews>
  <sheetFormatPr defaultRowHeight="13.5" x14ac:dyDescent="0.15"/>
  <cols>
    <col min="1" max="1" width="11.75" style="2" customWidth="1"/>
    <col min="2" max="10" width="7.625" style="2" customWidth="1"/>
    <col min="11" max="256" width="9" style="2"/>
    <col min="257" max="257" width="11.75" style="2" customWidth="1"/>
    <col min="258" max="266" width="7.625" style="2" customWidth="1"/>
    <col min="267" max="512" width="9" style="2"/>
    <col min="513" max="513" width="11.75" style="2" customWidth="1"/>
    <col min="514" max="522" width="7.625" style="2" customWidth="1"/>
    <col min="523" max="768" width="9" style="2"/>
    <col min="769" max="769" width="11.75" style="2" customWidth="1"/>
    <col min="770" max="778" width="7.625" style="2" customWidth="1"/>
    <col min="779" max="1024" width="9" style="2"/>
    <col min="1025" max="1025" width="11.75" style="2" customWidth="1"/>
    <col min="1026" max="1034" width="7.625" style="2" customWidth="1"/>
    <col min="1035" max="1280" width="9" style="2"/>
    <col min="1281" max="1281" width="11.75" style="2" customWidth="1"/>
    <col min="1282" max="1290" width="7.625" style="2" customWidth="1"/>
    <col min="1291" max="1536" width="9" style="2"/>
    <col min="1537" max="1537" width="11.75" style="2" customWidth="1"/>
    <col min="1538" max="1546" width="7.625" style="2" customWidth="1"/>
    <col min="1547" max="1792" width="9" style="2"/>
    <col min="1793" max="1793" width="11.75" style="2" customWidth="1"/>
    <col min="1794" max="1802" width="7.625" style="2" customWidth="1"/>
    <col min="1803" max="2048" width="9" style="2"/>
    <col min="2049" max="2049" width="11.75" style="2" customWidth="1"/>
    <col min="2050" max="2058" width="7.625" style="2" customWidth="1"/>
    <col min="2059" max="2304" width="9" style="2"/>
    <col min="2305" max="2305" width="11.75" style="2" customWidth="1"/>
    <col min="2306" max="2314" width="7.625" style="2" customWidth="1"/>
    <col min="2315" max="2560" width="9" style="2"/>
    <col min="2561" max="2561" width="11.75" style="2" customWidth="1"/>
    <col min="2562" max="2570" width="7.625" style="2" customWidth="1"/>
    <col min="2571" max="2816" width="9" style="2"/>
    <col min="2817" max="2817" width="11.75" style="2" customWidth="1"/>
    <col min="2818" max="2826" width="7.625" style="2" customWidth="1"/>
    <col min="2827" max="3072" width="9" style="2"/>
    <col min="3073" max="3073" width="11.75" style="2" customWidth="1"/>
    <col min="3074" max="3082" width="7.625" style="2" customWidth="1"/>
    <col min="3083" max="3328" width="9" style="2"/>
    <col min="3329" max="3329" width="11.75" style="2" customWidth="1"/>
    <col min="3330" max="3338" width="7.625" style="2" customWidth="1"/>
    <col min="3339" max="3584" width="9" style="2"/>
    <col min="3585" max="3585" width="11.75" style="2" customWidth="1"/>
    <col min="3586" max="3594" width="7.625" style="2" customWidth="1"/>
    <col min="3595" max="3840" width="9" style="2"/>
    <col min="3841" max="3841" width="11.75" style="2" customWidth="1"/>
    <col min="3842" max="3850" width="7.625" style="2" customWidth="1"/>
    <col min="3851" max="4096" width="9" style="2"/>
    <col min="4097" max="4097" width="11.75" style="2" customWidth="1"/>
    <col min="4098" max="4106" width="7.625" style="2" customWidth="1"/>
    <col min="4107" max="4352" width="9" style="2"/>
    <col min="4353" max="4353" width="11.75" style="2" customWidth="1"/>
    <col min="4354" max="4362" width="7.625" style="2" customWidth="1"/>
    <col min="4363" max="4608" width="9" style="2"/>
    <col min="4609" max="4609" width="11.75" style="2" customWidth="1"/>
    <col min="4610" max="4618" width="7.625" style="2" customWidth="1"/>
    <col min="4619" max="4864" width="9" style="2"/>
    <col min="4865" max="4865" width="11.75" style="2" customWidth="1"/>
    <col min="4866" max="4874" width="7.625" style="2" customWidth="1"/>
    <col min="4875" max="5120" width="9" style="2"/>
    <col min="5121" max="5121" width="11.75" style="2" customWidth="1"/>
    <col min="5122" max="5130" width="7.625" style="2" customWidth="1"/>
    <col min="5131" max="5376" width="9" style="2"/>
    <col min="5377" max="5377" width="11.75" style="2" customWidth="1"/>
    <col min="5378" max="5386" width="7.625" style="2" customWidth="1"/>
    <col min="5387" max="5632" width="9" style="2"/>
    <col min="5633" max="5633" width="11.75" style="2" customWidth="1"/>
    <col min="5634" max="5642" width="7.625" style="2" customWidth="1"/>
    <col min="5643" max="5888" width="9" style="2"/>
    <col min="5889" max="5889" width="11.75" style="2" customWidth="1"/>
    <col min="5890" max="5898" width="7.625" style="2" customWidth="1"/>
    <col min="5899" max="6144" width="9" style="2"/>
    <col min="6145" max="6145" width="11.75" style="2" customWidth="1"/>
    <col min="6146" max="6154" width="7.625" style="2" customWidth="1"/>
    <col min="6155" max="6400" width="9" style="2"/>
    <col min="6401" max="6401" width="11.75" style="2" customWidth="1"/>
    <col min="6402" max="6410" width="7.625" style="2" customWidth="1"/>
    <col min="6411" max="6656" width="9" style="2"/>
    <col min="6657" max="6657" width="11.75" style="2" customWidth="1"/>
    <col min="6658" max="6666" width="7.625" style="2" customWidth="1"/>
    <col min="6667" max="6912" width="9" style="2"/>
    <col min="6913" max="6913" width="11.75" style="2" customWidth="1"/>
    <col min="6914" max="6922" width="7.625" style="2" customWidth="1"/>
    <col min="6923" max="7168" width="9" style="2"/>
    <col min="7169" max="7169" width="11.75" style="2" customWidth="1"/>
    <col min="7170" max="7178" width="7.625" style="2" customWidth="1"/>
    <col min="7179" max="7424" width="9" style="2"/>
    <col min="7425" max="7425" width="11.75" style="2" customWidth="1"/>
    <col min="7426" max="7434" width="7.625" style="2" customWidth="1"/>
    <col min="7435" max="7680" width="9" style="2"/>
    <col min="7681" max="7681" width="11.75" style="2" customWidth="1"/>
    <col min="7682" max="7690" width="7.625" style="2" customWidth="1"/>
    <col min="7691" max="7936" width="9" style="2"/>
    <col min="7937" max="7937" width="11.75" style="2" customWidth="1"/>
    <col min="7938" max="7946" width="7.625" style="2" customWidth="1"/>
    <col min="7947" max="8192" width="9" style="2"/>
    <col min="8193" max="8193" width="11.75" style="2" customWidth="1"/>
    <col min="8194" max="8202" width="7.625" style="2" customWidth="1"/>
    <col min="8203" max="8448" width="9" style="2"/>
    <col min="8449" max="8449" width="11.75" style="2" customWidth="1"/>
    <col min="8450" max="8458" width="7.625" style="2" customWidth="1"/>
    <col min="8459" max="8704" width="9" style="2"/>
    <col min="8705" max="8705" width="11.75" style="2" customWidth="1"/>
    <col min="8706" max="8714" width="7.625" style="2" customWidth="1"/>
    <col min="8715" max="8960" width="9" style="2"/>
    <col min="8961" max="8961" width="11.75" style="2" customWidth="1"/>
    <col min="8962" max="8970" width="7.625" style="2" customWidth="1"/>
    <col min="8971" max="9216" width="9" style="2"/>
    <col min="9217" max="9217" width="11.75" style="2" customWidth="1"/>
    <col min="9218" max="9226" width="7.625" style="2" customWidth="1"/>
    <col min="9227" max="9472" width="9" style="2"/>
    <col min="9473" max="9473" width="11.75" style="2" customWidth="1"/>
    <col min="9474" max="9482" width="7.625" style="2" customWidth="1"/>
    <col min="9483" max="9728" width="9" style="2"/>
    <col min="9729" max="9729" width="11.75" style="2" customWidth="1"/>
    <col min="9730" max="9738" width="7.625" style="2" customWidth="1"/>
    <col min="9739" max="9984" width="9" style="2"/>
    <col min="9985" max="9985" width="11.75" style="2" customWidth="1"/>
    <col min="9986" max="9994" width="7.625" style="2" customWidth="1"/>
    <col min="9995" max="10240" width="9" style="2"/>
    <col min="10241" max="10241" width="11.75" style="2" customWidth="1"/>
    <col min="10242" max="10250" width="7.625" style="2" customWidth="1"/>
    <col min="10251" max="10496" width="9" style="2"/>
    <col min="10497" max="10497" width="11.75" style="2" customWidth="1"/>
    <col min="10498" max="10506" width="7.625" style="2" customWidth="1"/>
    <col min="10507" max="10752" width="9" style="2"/>
    <col min="10753" max="10753" width="11.75" style="2" customWidth="1"/>
    <col min="10754" max="10762" width="7.625" style="2" customWidth="1"/>
    <col min="10763" max="11008" width="9" style="2"/>
    <col min="11009" max="11009" width="11.75" style="2" customWidth="1"/>
    <col min="11010" max="11018" width="7.625" style="2" customWidth="1"/>
    <col min="11019" max="11264" width="9" style="2"/>
    <col min="11265" max="11265" width="11.75" style="2" customWidth="1"/>
    <col min="11266" max="11274" width="7.625" style="2" customWidth="1"/>
    <col min="11275" max="11520" width="9" style="2"/>
    <col min="11521" max="11521" width="11.75" style="2" customWidth="1"/>
    <col min="11522" max="11530" width="7.625" style="2" customWidth="1"/>
    <col min="11531" max="11776" width="9" style="2"/>
    <col min="11777" max="11777" width="11.75" style="2" customWidth="1"/>
    <col min="11778" max="11786" width="7.625" style="2" customWidth="1"/>
    <col min="11787" max="12032" width="9" style="2"/>
    <col min="12033" max="12033" width="11.75" style="2" customWidth="1"/>
    <col min="12034" max="12042" width="7.625" style="2" customWidth="1"/>
    <col min="12043" max="12288" width="9" style="2"/>
    <col min="12289" max="12289" width="11.75" style="2" customWidth="1"/>
    <col min="12290" max="12298" width="7.625" style="2" customWidth="1"/>
    <col min="12299" max="12544" width="9" style="2"/>
    <col min="12545" max="12545" width="11.75" style="2" customWidth="1"/>
    <col min="12546" max="12554" width="7.625" style="2" customWidth="1"/>
    <col min="12555" max="12800" width="9" style="2"/>
    <col min="12801" max="12801" width="11.75" style="2" customWidth="1"/>
    <col min="12802" max="12810" width="7.625" style="2" customWidth="1"/>
    <col min="12811" max="13056" width="9" style="2"/>
    <col min="13057" max="13057" width="11.75" style="2" customWidth="1"/>
    <col min="13058" max="13066" width="7.625" style="2" customWidth="1"/>
    <col min="13067" max="13312" width="9" style="2"/>
    <col min="13313" max="13313" width="11.75" style="2" customWidth="1"/>
    <col min="13314" max="13322" width="7.625" style="2" customWidth="1"/>
    <col min="13323" max="13568" width="9" style="2"/>
    <col min="13569" max="13569" width="11.75" style="2" customWidth="1"/>
    <col min="13570" max="13578" width="7.625" style="2" customWidth="1"/>
    <col min="13579" max="13824" width="9" style="2"/>
    <col min="13825" max="13825" width="11.75" style="2" customWidth="1"/>
    <col min="13826" max="13834" width="7.625" style="2" customWidth="1"/>
    <col min="13835" max="14080" width="9" style="2"/>
    <col min="14081" max="14081" width="11.75" style="2" customWidth="1"/>
    <col min="14082" max="14090" width="7.625" style="2" customWidth="1"/>
    <col min="14091" max="14336" width="9" style="2"/>
    <col min="14337" max="14337" width="11.75" style="2" customWidth="1"/>
    <col min="14338" max="14346" width="7.625" style="2" customWidth="1"/>
    <col min="14347" max="14592" width="9" style="2"/>
    <col min="14593" max="14593" width="11.75" style="2" customWidth="1"/>
    <col min="14594" max="14602" width="7.625" style="2" customWidth="1"/>
    <col min="14603" max="14848" width="9" style="2"/>
    <col min="14849" max="14849" width="11.75" style="2" customWidth="1"/>
    <col min="14850" max="14858" width="7.625" style="2" customWidth="1"/>
    <col min="14859" max="15104" width="9" style="2"/>
    <col min="15105" max="15105" width="11.75" style="2" customWidth="1"/>
    <col min="15106" max="15114" width="7.625" style="2" customWidth="1"/>
    <col min="15115" max="15360" width="9" style="2"/>
    <col min="15361" max="15361" width="11.75" style="2" customWidth="1"/>
    <col min="15362" max="15370" width="7.625" style="2" customWidth="1"/>
    <col min="15371" max="15616" width="9" style="2"/>
    <col min="15617" max="15617" width="11.75" style="2" customWidth="1"/>
    <col min="15618" max="15626" width="7.625" style="2" customWidth="1"/>
    <col min="15627" max="15872" width="9" style="2"/>
    <col min="15873" max="15873" width="11.75" style="2" customWidth="1"/>
    <col min="15874" max="15882" width="7.625" style="2" customWidth="1"/>
    <col min="15883" max="16128" width="9" style="2"/>
    <col min="16129" max="16129" width="11.75" style="2" customWidth="1"/>
    <col min="16130" max="16138" width="7.625" style="2" customWidth="1"/>
    <col min="16139" max="16384" width="9" style="2"/>
  </cols>
  <sheetData>
    <row r="1" spans="1:10" ht="18.75" x14ac:dyDescent="0.2">
      <c r="A1" s="1" t="s">
        <v>229</v>
      </c>
    </row>
    <row r="2" spans="1:10" ht="14.25" thickBot="1" x14ac:dyDescent="0.2">
      <c r="A2" s="3"/>
      <c r="B2" s="3"/>
      <c r="C2" s="3"/>
      <c r="D2" s="3"/>
      <c r="E2" s="3"/>
      <c r="F2" s="3"/>
      <c r="G2" s="3"/>
      <c r="H2" s="3"/>
      <c r="I2" s="3"/>
      <c r="J2" s="24" t="s">
        <v>230</v>
      </c>
    </row>
    <row r="3" spans="1:10" ht="14.25" thickTop="1" x14ac:dyDescent="0.15">
      <c r="A3" s="175" t="s">
        <v>42</v>
      </c>
      <c r="B3" s="177" t="s">
        <v>231</v>
      </c>
      <c r="C3" s="175"/>
      <c r="D3" s="175"/>
      <c r="E3" s="174" t="s">
        <v>232</v>
      </c>
      <c r="F3" s="176"/>
      <c r="G3" s="176"/>
      <c r="H3" s="176"/>
      <c r="I3" s="176"/>
      <c r="J3" s="176"/>
    </row>
    <row r="4" spans="1:10" x14ac:dyDescent="0.15">
      <c r="A4" s="175"/>
      <c r="B4" s="174"/>
      <c r="C4" s="176"/>
      <c r="D4" s="176"/>
      <c r="E4" s="174" t="s">
        <v>233</v>
      </c>
      <c r="F4" s="176"/>
      <c r="G4" s="176"/>
      <c r="H4" s="218" t="s">
        <v>234</v>
      </c>
      <c r="I4" s="219"/>
      <c r="J4" s="219"/>
    </row>
    <row r="5" spans="1:10" x14ac:dyDescent="0.15">
      <c r="A5" s="176"/>
      <c r="B5" s="5" t="s">
        <v>235</v>
      </c>
      <c r="C5" s="5" t="s">
        <v>236</v>
      </c>
      <c r="D5" s="5" t="s">
        <v>237</v>
      </c>
      <c r="E5" s="5" t="s">
        <v>235</v>
      </c>
      <c r="F5" s="5" t="s">
        <v>236</v>
      </c>
      <c r="G5" s="5" t="s">
        <v>237</v>
      </c>
      <c r="H5" s="156" t="s">
        <v>235</v>
      </c>
      <c r="I5" s="5" t="s">
        <v>236</v>
      </c>
      <c r="J5" s="5" t="s">
        <v>237</v>
      </c>
    </row>
    <row r="6" spans="1:10" x14ac:dyDescent="0.15">
      <c r="A6" s="7" t="s">
        <v>16</v>
      </c>
      <c r="B6" s="11">
        <v>15529</v>
      </c>
      <c r="C6" s="8">
        <v>17038</v>
      </c>
      <c r="D6" s="157">
        <v>109.7</v>
      </c>
      <c r="E6" s="8">
        <v>18275</v>
      </c>
      <c r="F6" s="8">
        <v>20372</v>
      </c>
      <c r="G6" s="157">
        <v>111.5</v>
      </c>
      <c r="H6" s="8">
        <v>1903</v>
      </c>
      <c r="I6" s="8">
        <v>2642</v>
      </c>
      <c r="J6" s="157">
        <v>138.80000000000001</v>
      </c>
    </row>
    <row r="7" spans="1:10" x14ac:dyDescent="0.15">
      <c r="A7" s="7">
        <v>17</v>
      </c>
      <c r="B7" s="11">
        <v>15503</v>
      </c>
      <c r="C7" s="8">
        <v>17187</v>
      </c>
      <c r="D7" s="157">
        <v>110.9</v>
      </c>
      <c r="E7" s="8">
        <v>19384</v>
      </c>
      <c r="F7" s="8">
        <v>21578</v>
      </c>
      <c r="G7" s="157">
        <v>111.3</v>
      </c>
      <c r="H7" s="8">
        <v>1992</v>
      </c>
      <c r="I7" s="8">
        <v>2554</v>
      </c>
      <c r="J7" s="157">
        <v>128.19999999999999</v>
      </c>
    </row>
    <row r="8" spans="1:10" x14ac:dyDescent="0.15">
      <c r="A8" s="7">
        <v>18</v>
      </c>
      <c r="B8" s="11">
        <v>16540</v>
      </c>
      <c r="C8" s="8">
        <v>18259</v>
      </c>
      <c r="D8" s="157">
        <v>110.4</v>
      </c>
      <c r="E8" s="8">
        <v>19302</v>
      </c>
      <c r="F8" s="8">
        <v>22595</v>
      </c>
      <c r="G8" s="157">
        <v>117.1</v>
      </c>
      <c r="H8" s="8">
        <v>1990</v>
      </c>
      <c r="I8" s="8">
        <v>2485</v>
      </c>
      <c r="J8" s="157">
        <v>124.9</v>
      </c>
    </row>
    <row r="9" spans="1:10" x14ac:dyDescent="0.15">
      <c r="A9" s="7">
        <v>19</v>
      </c>
      <c r="B9" s="8">
        <v>16574</v>
      </c>
      <c r="C9" s="8">
        <v>18593</v>
      </c>
      <c r="D9" s="157">
        <v>112.2</v>
      </c>
      <c r="E9" s="8">
        <v>19236</v>
      </c>
      <c r="F9" s="8">
        <v>21247</v>
      </c>
      <c r="G9" s="157">
        <v>110.5</v>
      </c>
      <c r="H9" s="8">
        <v>2062</v>
      </c>
      <c r="I9" s="8">
        <v>2463</v>
      </c>
      <c r="J9" s="157">
        <v>119.5</v>
      </c>
    </row>
    <row r="10" spans="1:10" x14ac:dyDescent="0.15">
      <c r="A10" s="7">
        <v>20</v>
      </c>
      <c r="B10" s="8">
        <v>16610</v>
      </c>
      <c r="C10" s="8">
        <v>18493</v>
      </c>
      <c r="D10" s="157">
        <v>111.3</v>
      </c>
      <c r="E10" s="8">
        <v>19213</v>
      </c>
      <c r="F10" s="8">
        <v>21219</v>
      </c>
      <c r="G10" s="157">
        <v>110.4</v>
      </c>
      <c r="H10" s="8">
        <v>2062</v>
      </c>
      <c r="I10" s="8">
        <v>2248</v>
      </c>
      <c r="J10" s="157">
        <v>109</v>
      </c>
    </row>
    <row r="11" spans="1:10" x14ac:dyDescent="0.15">
      <c r="A11" s="10">
        <v>21</v>
      </c>
      <c r="B11" s="11">
        <v>18015</v>
      </c>
      <c r="C11" s="8">
        <v>17750</v>
      </c>
      <c r="D11" s="157">
        <v>98.5</v>
      </c>
      <c r="E11" s="8">
        <v>19606</v>
      </c>
      <c r="F11" s="8">
        <v>21254</v>
      </c>
      <c r="G11" s="157">
        <v>108.4</v>
      </c>
      <c r="H11" s="8">
        <v>2032</v>
      </c>
      <c r="I11" s="8">
        <v>2130</v>
      </c>
      <c r="J11" s="157">
        <v>104.8</v>
      </c>
    </row>
    <row r="12" spans="1:10" x14ac:dyDescent="0.15">
      <c r="A12" s="10">
        <v>22</v>
      </c>
      <c r="B12" s="11">
        <v>18017</v>
      </c>
      <c r="C12" s="8">
        <v>17964</v>
      </c>
      <c r="D12" s="157">
        <v>99.7</v>
      </c>
      <c r="E12" s="8">
        <v>19562</v>
      </c>
      <c r="F12" s="8">
        <v>20848</v>
      </c>
      <c r="G12" s="157">
        <v>106.6</v>
      </c>
      <c r="H12" s="8">
        <v>2033</v>
      </c>
      <c r="I12" s="8">
        <v>2047</v>
      </c>
      <c r="J12" s="157">
        <v>100.7</v>
      </c>
    </row>
    <row r="13" spans="1:10" x14ac:dyDescent="0.15">
      <c r="A13" s="7">
        <v>23</v>
      </c>
      <c r="B13" s="11">
        <v>18096</v>
      </c>
      <c r="C13" s="8">
        <v>17780</v>
      </c>
      <c r="D13" s="157">
        <v>98.2</v>
      </c>
      <c r="E13" s="8">
        <v>19576</v>
      </c>
      <c r="F13" s="8">
        <v>20717</v>
      </c>
      <c r="G13" s="157">
        <v>105.8</v>
      </c>
      <c r="H13" s="8">
        <v>2033</v>
      </c>
      <c r="I13" s="8">
        <v>2129</v>
      </c>
      <c r="J13" s="157">
        <v>104.7</v>
      </c>
    </row>
    <row r="14" spans="1:10" x14ac:dyDescent="0.15">
      <c r="A14" s="7">
        <v>24</v>
      </c>
      <c r="B14" s="11">
        <v>17858</v>
      </c>
      <c r="C14" s="8">
        <v>17592</v>
      </c>
      <c r="D14" s="157">
        <v>98.5</v>
      </c>
      <c r="E14" s="8">
        <v>19637</v>
      </c>
      <c r="F14" s="8">
        <v>20599</v>
      </c>
      <c r="G14" s="157">
        <v>104.9</v>
      </c>
      <c r="H14" s="8">
        <v>2068</v>
      </c>
      <c r="I14" s="8">
        <v>1958</v>
      </c>
      <c r="J14" s="157">
        <v>94.7</v>
      </c>
    </row>
    <row r="15" spans="1:10" x14ac:dyDescent="0.15">
      <c r="A15" s="7">
        <v>25</v>
      </c>
      <c r="B15" s="11">
        <v>17986</v>
      </c>
      <c r="C15" s="8">
        <v>17223</v>
      </c>
      <c r="D15" s="157">
        <v>95.7</v>
      </c>
      <c r="E15" s="14">
        <v>19558</v>
      </c>
      <c r="F15" s="14">
        <v>20483</v>
      </c>
      <c r="G15" s="158">
        <f>F15/E15*100</f>
        <v>104.72952244605789</v>
      </c>
      <c r="H15" s="14">
        <v>2068</v>
      </c>
      <c r="I15" s="14">
        <v>2071</v>
      </c>
      <c r="J15" s="158">
        <f>I15/H15*100</f>
        <v>100.1450676982592</v>
      </c>
    </row>
    <row r="16" spans="1:10" x14ac:dyDescent="0.15">
      <c r="A16" s="7">
        <v>26</v>
      </c>
      <c r="B16" s="11">
        <v>18003</v>
      </c>
      <c r="C16" s="8">
        <v>17196</v>
      </c>
      <c r="D16" s="157">
        <v>95.5</v>
      </c>
      <c r="E16" s="14">
        <v>19572</v>
      </c>
      <c r="F16" s="14">
        <v>20516</v>
      </c>
      <c r="G16" s="158">
        <f>F16/E16*100</f>
        <v>104.82321684038422</v>
      </c>
      <c r="H16" s="14">
        <v>2068</v>
      </c>
      <c r="I16" s="14">
        <v>2132</v>
      </c>
      <c r="J16" s="158">
        <f>I16/H16*100</f>
        <v>103.09477756286267</v>
      </c>
    </row>
    <row r="17" spans="1:10" x14ac:dyDescent="0.15">
      <c r="A17" s="46">
        <v>27</v>
      </c>
      <c r="B17" s="44">
        <v>17986</v>
      </c>
      <c r="C17" s="44">
        <v>17421</v>
      </c>
      <c r="D17" s="159">
        <v>96.9</v>
      </c>
      <c r="E17" s="44">
        <v>19374</v>
      </c>
      <c r="F17" s="44">
        <v>20808</v>
      </c>
      <c r="G17" s="159">
        <f>F17/E17*100</f>
        <v>107.40167234437908</v>
      </c>
      <c r="H17" s="44">
        <v>2068</v>
      </c>
      <c r="I17" s="44">
        <v>2057</v>
      </c>
      <c r="J17" s="159">
        <f>I17/H17*100</f>
        <v>99.468085106382972</v>
      </c>
    </row>
    <row r="18" spans="1:10" x14ac:dyDescent="0.15">
      <c r="A18" s="46">
        <v>28</v>
      </c>
      <c r="B18" s="44">
        <v>17561</v>
      </c>
      <c r="C18" s="44">
        <v>17314</v>
      </c>
      <c r="D18" s="159">
        <v>98.6</v>
      </c>
      <c r="E18" s="44">
        <v>19398</v>
      </c>
      <c r="F18" s="44">
        <v>20265</v>
      </c>
      <c r="G18" s="159">
        <v>104.46953294154035</v>
      </c>
      <c r="H18" s="44">
        <v>2109</v>
      </c>
      <c r="I18" s="44">
        <v>2019</v>
      </c>
      <c r="J18" s="159">
        <v>95.732574679943099</v>
      </c>
    </row>
    <row r="19" spans="1:10" x14ac:dyDescent="0.15">
      <c r="A19" s="46">
        <v>29</v>
      </c>
      <c r="B19" s="44">
        <v>17746</v>
      </c>
      <c r="C19" s="44">
        <v>17295</v>
      </c>
      <c r="D19" s="159">
        <v>97.5</v>
      </c>
      <c r="E19" s="44">
        <v>19536</v>
      </c>
      <c r="F19" s="44">
        <v>19837</v>
      </c>
      <c r="G19" s="159">
        <v>101.54074529074528</v>
      </c>
      <c r="H19" s="44">
        <v>2109</v>
      </c>
      <c r="I19" s="44">
        <v>2009</v>
      </c>
      <c r="J19" s="159">
        <v>95.258416311047895</v>
      </c>
    </row>
    <row r="20" spans="1:10" x14ac:dyDescent="0.15">
      <c r="A20" s="46">
        <v>30</v>
      </c>
      <c r="B20" s="44">
        <v>17421</v>
      </c>
      <c r="C20" s="44">
        <v>16818</v>
      </c>
      <c r="D20" s="159">
        <v>96.5</v>
      </c>
      <c r="E20" s="44">
        <v>19637</v>
      </c>
      <c r="F20" s="44">
        <v>19484</v>
      </c>
      <c r="G20" s="159">
        <v>99.220858583286656</v>
      </c>
      <c r="H20" s="44">
        <v>2109</v>
      </c>
      <c r="I20" s="44">
        <v>2467</v>
      </c>
      <c r="J20" s="159">
        <v>116.97486960644856</v>
      </c>
    </row>
    <row r="21" spans="1:10" x14ac:dyDescent="0.15">
      <c r="A21" s="46" t="s">
        <v>210</v>
      </c>
      <c r="B21" s="44">
        <v>17439</v>
      </c>
      <c r="C21" s="44">
        <v>16505</v>
      </c>
      <c r="D21" s="159">
        <v>94.6</v>
      </c>
      <c r="E21" s="44">
        <v>19410</v>
      </c>
      <c r="F21" s="44">
        <v>19525</v>
      </c>
      <c r="G21" s="159">
        <v>100.6</v>
      </c>
      <c r="H21" s="44">
        <v>2109</v>
      </c>
      <c r="I21" s="44">
        <v>2181</v>
      </c>
      <c r="J21" s="159">
        <v>103.4</v>
      </c>
    </row>
    <row r="22" spans="1:10" x14ac:dyDescent="0.15">
      <c r="A22" s="46">
        <v>2</v>
      </c>
      <c r="B22" s="44">
        <v>16938</v>
      </c>
      <c r="C22" s="44">
        <v>15629</v>
      </c>
      <c r="D22" s="159">
        <v>92.3</v>
      </c>
      <c r="E22" s="44">
        <v>19410</v>
      </c>
      <c r="F22" s="44">
        <v>18984</v>
      </c>
      <c r="G22" s="159">
        <v>97.8</v>
      </c>
      <c r="H22" s="44">
        <v>2109</v>
      </c>
      <c r="I22" s="44">
        <v>2101</v>
      </c>
      <c r="J22" s="159">
        <v>99.6</v>
      </c>
    </row>
    <row r="23" spans="1:10" x14ac:dyDescent="0.15">
      <c r="A23" s="46">
        <v>3</v>
      </c>
      <c r="B23" s="44">
        <v>17124</v>
      </c>
      <c r="C23" s="44">
        <v>15554</v>
      </c>
      <c r="D23" s="159">
        <v>90.8</v>
      </c>
      <c r="E23" s="44">
        <v>19523</v>
      </c>
      <c r="F23" s="44">
        <v>20261</v>
      </c>
      <c r="G23" s="159">
        <v>103.8</v>
      </c>
      <c r="H23" s="44">
        <v>2077</v>
      </c>
      <c r="I23" s="44">
        <v>2085</v>
      </c>
      <c r="J23" s="159">
        <v>100.4</v>
      </c>
    </row>
    <row r="24" spans="1:10" x14ac:dyDescent="0.15">
      <c r="A24" s="46">
        <v>4</v>
      </c>
      <c r="B24" s="44">
        <v>16971</v>
      </c>
      <c r="C24" s="44">
        <v>16073</v>
      </c>
      <c r="D24" s="159">
        <v>94.7</v>
      </c>
      <c r="E24" s="44">
        <v>19558</v>
      </c>
      <c r="F24" s="44">
        <v>28674</v>
      </c>
      <c r="G24" s="159">
        <v>146.6</v>
      </c>
      <c r="H24" s="44">
        <v>2077</v>
      </c>
      <c r="I24" s="44">
        <v>2178</v>
      </c>
      <c r="J24" s="159">
        <v>104.9</v>
      </c>
    </row>
    <row r="25" spans="1:10" x14ac:dyDescent="0.15">
      <c r="A25" s="49"/>
      <c r="B25" s="51"/>
      <c r="C25" s="51"/>
      <c r="D25" s="160"/>
      <c r="E25" s="51"/>
      <c r="F25" s="51"/>
      <c r="G25" s="160"/>
      <c r="H25" s="51"/>
      <c r="I25" s="51"/>
      <c r="J25" s="160"/>
    </row>
    <row r="26" spans="1:10" x14ac:dyDescent="0.15">
      <c r="J26" s="22" t="s">
        <v>238</v>
      </c>
    </row>
    <row r="28" spans="1:10" x14ac:dyDescent="0.15">
      <c r="A28" s="31"/>
    </row>
    <row r="29" spans="1:10" x14ac:dyDescent="0.15">
      <c r="A29" s="31"/>
    </row>
  </sheetData>
  <mergeCells count="5">
    <mergeCell ref="A3:A5"/>
    <mergeCell ref="B3:D4"/>
    <mergeCell ref="E3:J3"/>
    <mergeCell ref="E4:G4"/>
    <mergeCell ref="H4:J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D55C7-CF4C-41B9-ABFE-0B80B3181FFF}">
  <dimension ref="A1:K32"/>
  <sheetViews>
    <sheetView tabSelected="1" zoomScaleNormal="100" workbookViewId="0"/>
  </sheetViews>
  <sheetFormatPr defaultRowHeight="13.5" x14ac:dyDescent="0.15"/>
  <cols>
    <col min="1" max="1" width="11.625" style="2" customWidth="1"/>
    <col min="2" max="9" width="10.625" style="2" customWidth="1"/>
    <col min="10" max="256" width="9" style="2"/>
    <col min="257" max="257" width="11.625" style="2" customWidth="1"/>
    <col min="258" max="265" width="10.625" style="2" customWidth="1"/>
    <col min="266" max="512" width="9" style="2"/>
    <col min="513" max="513" width="11.625" style="2" customWidth="1"/>
    <col min="514" max="521" width="10.625" style="2" customWidth="1"/>
    <col min="522" max="768" width="9" style="2"/>
    <col min="769" max="769" width="11.625" style="2" customWidth="1"/>
    <col min="770" max="777" width="10.625" style="2" customWidth="1"/>
    <col min="778" max="1024" width="9" style="2"/>
    <col min="1025" max="1025" width="11.625" style="2" customWidth="1"/>
    <col min="1026" max="1033" width="10.625" style="2" customWidth="1"/>
    <col min="1034" max="1280" width="9" style="2"/>
    <col min="1281" max="1281" width="11.625" style="2" customWidth="1"/>
    <col min="1282" max="1289" width="10.625" style="2" customWidth="1"/>
    <col min="1290" max="1536" width="9" style="2"/>
    <col min="1537" max="1537" width="11.625" style="2" customWidth="1"/>
    <col min="1538" max="1545" width="10.625" style="2" customWidth="1"/>
    <col min="1546" max="1792" width="9" style="2"/>
    <col min="1793" max="1793" width="11.625" style="2" customWidth="1"/>
    <col min="1794" max="1801" width="10.625" style="2" customWidth="1"/>
    <col min="1802" max="2048" width="9" style="2"/>
    <col min="2049" max="2049" width="11.625" style="2" customWidth="1"/>
    <col min="2050" max="2057" width="10.625" style="2" customWidth="1"/>
    <col min="2058" max="2304" width="9" style="2"/>
    <col min="2305" max="2305" width="11.625" style="2" customWidth="1"/>
    <col min="2306" max="2313" width="10.625" style="2" customWidth="1"/>
    <col min="2314" max="2560" width="9" style="2"/>
    <col min="2561" max="2561" width="11.625" style="2" customWidth="1"/>
    <col min="2562" max="2569" width="10.625" style="2" customWidth="1"/>
    <col min="2570" max="2816" width="9" style="2"/>
    <col min="2817" max="2817" width="11.625" style="2" customWidth="1"/>
    <col min="2818" max="2825" width="10.625" style="2" customWidth="1"/>
    <col min="2826" max="3072" width="9" style="2"/>
    <col min="3073" max="3073" width="11.625" style="2" customWidth="1"/>
    <col min="3074" max="3081" width="10.625" style="2" customWidth="1"/>
    <col min="3082" max="3328" width="9" style="2"/>
    <col min="3329" max="3329" width="11.625" style="2" customWidth="1"/>
    <col min="3330" max="3337" width="10.625" style="2" customWidth="1"/>
    <col min="3338" max="3584" width="9" style="2"/>
    <col min="3585" max="3585" width="11.625" style="2" customWidth="1"/>
    <col min="3586" max="3593" width="10.625" style="2" customWidth="1"/>
    <col min="3594" max="3840" width="9" style="2"/>
    <col min="3841" max="3841" width="11.625" style="2" customWidth="1"/>
    <col min="3842" max="3849" width="10.625" style="2" customWidth="1"/>
    <col min="3850" max="4096" width="9" style="2"/>
    <col min="4097" max="4097" width="11.625" style="2" customWidth="1"/>
    <col min="4098" max="4105" width="10.625" style="2" customWidth="1"/>
    <col min="4106" max="4352" width="9" style="2"/>
    <col min="4353" max="4353" width="11.625" style="2" customWidth="1"/>
    <col min="4354" max="4361" width="10.625" style="2" customWidth="1"/>
    <col min="4362" max="4608" width="9" style="2"/>
    <col min="4609" max="4609" width="11.625" style="2" customWidth="1"/>
    <col min="4610" max="4617" width="10.625" style="2" customWidth="1"/>
    <col min="4618" max="4864" width="9" style="2"/>
    <col min="4865" max="4865" width="11.625" style="2" customWidth="1"/>
    <col min="4866" max="4873" width="10.625" style="2" customWidth="1"/>
    <col min="4874" max="5120" width="9" style="2"/>
    <col min="5121" max="5121" width="11.625" style="2" customWidth="1"/>
    <col min="5122" max="5129" width="10.625" style="2" customWidth="1"/>
    <col min="5130" max="5376" width="9" style="2"/>
    <col min="5377" max="5377" width="11.625" style="2" customWidth="1"/>
    <col min="5378" max="5385" width="10.625" style="2" customWidth="1"/>
    <col min="5386" max="5632" width="9" style="2"/>
    <col min="5633" max="5633" width="11.625" style="2" customWidth="1"/>
    <col min="5634" max="5641" width="10.625" style="2" customWidth="1"/>
    <col min="5642" max="5888" width="9" style="2"/>
    <col min="5889" max="5889" width="11.625" style="2" customWidth="1"/>
    <col min="5890" max="5897" width="10.625" style="2" customWidth="1"/>
    <col min="5898" max="6144" width="9" style="2"/>
    <col min="6145" max="6145" width="11.625" style="2" customWidth="1"/>
    <col min="6146" max="6153" width="10.625" style="2" customWidth="1"/>
    <col min="6154" max="6400" width="9" style="2"/>
    <col min="6401" max="6401" width="11.625" style="2" customWidth="1"/>
    <col min="6402" max="6409" width="10.625" style="2" customWidth="1"/>
    <col min="6410" max="6656" width="9" style="2"/>
    <col min="6657" max="6657" width="11.625" style="2" customWidth="1"/>
    <col min="6658" max="6665" width="10.625" style="2" customWidth="1"/>
    <col min="6666" max="6912" width="9" style="2"/>
    <col min="6913" max="6913" width="11.625" style="2" customWidth="1"/>
    <col min="6914" max="6921" width="10.625" style="2" customWidth="1"/>
    <col min="6922" max="7168" width="9" style="2"/>
    <col min="7169" max="7169" width="11.625" style="2" customWidth="1"/>
    <col min="7170" max="7177" width="10.625" style="2" customWidth="1"/>
    <col min="7178" max="7424" width="9" style="2"/>
    <col min="7425" max="7425" width="11.625" style="2" customWidth="1"/>
    <col min="7426" max="7433" width="10.625" style="2" customWidth="1"/>
    <col min="7434" max="7680" width="9" style="2"/>
    <col min="7681" max="7681" width="11.625" style="2" customWidth="1"/>
    <col min="7682" max="7689" width="10.625" style="2" customWidth="1"/>
    <col min="7690" max="7936" width="9" style="2"/>
    <col min="7937" max="7937" width="11.625" style="2" customWidth="1"/>
    <col min="7938" max="7945" width="10.625" style="2" customWidth="1"/>
    <col min="7946" max="8192" width="9" style="2"/>
    <col min="8193" max="8193" width="11.625" style="2" customWidth="1"/>
    <col min="8194" max="8201" width="10.625" style="2" customWidth="1"/>
    <col min="8202" max="8448" width="9" style="2"/>
    <col min="8449" max="8449" width="11.625" style="2" customWidth="1"/>
    <col min="8450" max="8457" width="10.625" style="2" customWidth="1"/>
    <col min="8458" max="8704" width="9" style="2"/>
    <col min="8705" max="8705" width="11.625" style="2" customWidth="1"/>
    <col min="8706" max="8713" width="10.625" style="2" customWidth="1"/>
    <col min="8714" max="8960" width="9" style="2"/>
    <col min="8961" max="8961" width="11.625" style="2" customWidth="1"/>
    <col min="8962" max="8969" width="10.625" style="2" customWidth="1"/>
    <col min="8970" max="9216" width="9" style="2"/>
    <col min="9217" max="9217" width="11.625" style="2" customWidth="1"/>
    <col min="9218" max="9225" width="10.625" style="2" customWidth="1"/>
    <col min="9226" max="9472" width="9" style="2"/>
    <col min="9473" max="9473" width="11.625" style="2" customWidth="1"/>
    <col min="9474" max="9481" width="10.625" style="2" customWidth="1"/>
    <col min="9482" max="9728" width="9" style="2"/>
    <col min="9729" max="9729" width="11.625" style="2" customWidth="1"/>
    <col min="9730" max="9737" width="10.625" style="2" customWidth="1"/>
    <col min="9738" max="9984" width="9" style="2"/>
    <col min="9985" max="9985" width="11.625" style="2" customWidth="1"/>
    <col min="9986" max="9993" width="10.625" style="2" customWidth="1"/>
    <col min="9994" max="10240" width="9" style="2"/>
    <col min="10241" max="10241" width="11.625" style="2" customWidth="1"/>
    <col min="10242" max="10249" width="10.625" style="2" customWidth="1"/>
    <col min="10250" max="10496" width="9" style="2"/>
    <col min="10497" max="10497" width="11.625" style="2" customWidth="1"/>
    <col min="10498" max="10505" width="10.625" style="2" customWidth="1"/>
    <col min="10506" max="10752" width="9" style="2"/>
    <col min="10753" max="10753" width="11.625" style="2" customWidth="1"/>
    <col min="10754" max="10761" width="10.625" style="2" customWidth="1"/>
    <col min="10762" max="11008" width="9" style="2"/>
    <col min="11009" max="11009" width="11.625" style="2" customWidth="1"/>
    <col min="11010" max="11017" width="10.625" style="2" customWidth="1"/>
    <col min="11018" max="11264" width="9" style="2"/>
    <col min="11265" max="11265" width="11.625" style="2" customWidth="1"/>
    <col min="11266" max="11273" width="10.625" style="2" customWidth="1"/>
    <col min="11274" max="11520" width="9" style="2"/>
    <col min="11521" max="11521" width="11.625" style="2" customWidth="1"/>
    <col min="11522" max="11529" width="10.625" style="2" customWidth="1"/>
    <col min="11530" max="11776" width="9" style="2"/>
    <col min="11777" max="11777" width="11.625" style="2" customWidth="1"/>
    <col min="11778" max="11785" width="10.625" style="2" customWidth="1"/>
    <col min="11786" max="12032" width="9" style="2"/>
    <col min="12033" max="12033" width="11.625" style="2" customWidth="1"/>
    <col min="12034" max="12041" width="10.625" style="2" customWidth="1"/>
    <col min="12042" max="12288" width="9" style="2"/>
    <col min="12289" max="12289" width="11.625" style="2" customWidth="1"/>
    <col min="12290" max="12297" width="10.625" style="2" customWidth="1"/>
    <col min="12298" max="12544" width="9" style="2"/>
    <col min="12545" max="12545" width="11.625" style="2" customWidth="1"/>
    <col min="12546" max="12553" width="10.625" style="2" customWidth="1"/>
    <col min="12554" max="12800" width="9" style="2"/>
    <col min="12801" max="12801" width="11.625" style="2" customWidth="1"/>
    <col min="12802" max="12809" width="10.625" style="2" customWidth="1"/>
    <col min="12810" max="13056" width="9" style="2"/>
    <col min="13057" max="13057" width="11.625" style="2" customWidth="1"/>
    <col min="13058" max="13065" width="10.625" style="2" customWidth="1"/>
    <col min="13066" max="13312" width="9" style="2"/>
    <col min="13313" max="13313" width="11.625" style="2" customWidth="1"/>
    <col min="13314" max="13321" width="10.625" style="2" customWidth="1"/>
    <col min="13322" max="13568" width="9" style="2"/>
    <col min="13569" max="13569" width="11.625" style="2" customWidth="1"/>
    <col min="13570" max="13577" width="10.625" style="2" customWidth="1"/>
    <col min="13578" max="13824" width="9" style="2"/>
    <col min="13825" max="13825" width="11.625" style="2" customWidth="1"/>
    <col min="13826" max="13833" width="10.625" style="2" customWidth="1"/>
    <col min="13834" max="14080" width="9" style="2"/>
    <col min="14081" max="14081" width="11.625" style="2" customWidth="1"/>
    <col min="14082" max="14089" width="10.625" style="2" customWidth="1"/>
    <col min="14090" max="14336" width="9" style="2"/>
    <col min="14337" max="14337" width="11.625" style="2" customWidth="1"/>
    <col min="14338" max="14345" width="10.625" style="2" customWidth="1"/>
    <col min="14346" max="14592" width="9" style="2"/>
    <col min="14593" max="14593" width="11.625" style="2" customWidth="1"/>
    <col min="14594" max="14601" width="10.625" style="2" customWidth="1"/>
    <col min="14602" max="14848" width="9" style="2"/>
    <col min="14849" max="14849" width="11.625" style="2" customWidth="1"/>
    <col min="14850" max="14857" width="10.625" style="2" customWidth="1"/>
    <col min="14858" max="15104" width="9" style="2"/>
    <col min="15105" max="15105" width="11.625" style="2" customWidth="1"/>
    <col min="15106" max="15113" width="10.625" style="2" customWidth="1"/>
    <col min="15114" max="15360" width="9" style="2"/>
    <col min="15361" max="15361" width="11.625" style="2" customWidth="1"/>
    <col min="15362" max="15369" width="10.625" style="2" customWidth="1"/>
    <col min="15370" max="15616" width="9" style="2"/>
    <col min="15617" max="15617" width="11.625" style="2" customWidth="1"/>
    <col min="15618" max="15625" width="10.625" style="2" customWidth="1"/>
    <col min="15626" max="15872" width="9" style="2"/>
    <col min="15873" max="15873" width="11.625" style="2" customWidth="1"/>
    <col min="15874" max="15881" width="10.625" style="2" customWidth="1"/>
    <col min="15882" max="16128" width="9" style="2"/>
    <col min="16129" max="16129" width="11.625" style="2" customWidth="1"/>
    <col min="16130" max="16137" width="10.625" style="2" customWidth="1"/>
    <col min="16138" max="16384" width="9" style="2"/>
  </cols>
  <sheetData>
    <row r="1" spans="1:10" ht="18.75" x14ac:dyDescent="0.2">
      <c r="A1" s="1" t="s">
        <v>239</v>
      </c>
    </row>
    <row r="2" spans="1:10" ht="14.25" thickBot="1" x14ac:dyDescent="0.2">
      <c r="A2" s="3"/>
      <c r="B2" s="3"/>
      <c r="C2" s="3"/>
      <c r="D2" s="3"/>
      <c r="E2" s="3"/>
      <c r="F2" s="3"/>
      <c r="G2" s="3"/>
      <c r="H2" s="3"/>
      <c r="I2" s="3"/>
    </row>
    <row r="3" spans="1:10" ht="13.5" customHeight="1" thickTop="1" x14ac:dyDescent="0.15">
      <c r="A3" s="166" t="s">
        <v>240</v>
      </c>
      <c r="B3" s="221" t="s">
        <v>241</v>
      </c>
      <c r="C3" s="221" t="s">
        <v>242</v>
      </c>
      <c r="D3" s="168" t="s">
        <v>243</v>
      </c>
      <c r="E3" s="168" t="s">
        <v>244</v>
      </c>
      <c r="F3" s="178" t="s">
        <v>245</v>
      </c>
      <c r="G3" s="221" t="s">
        <v>246</v>
      </c>
      <c r="H3" s="179" t="s">
        <v>247</v>
      </c>
      <c r="I3" s="181" t="s">
        <v>248</v>
      </c>
    </row>
    <row r="4" spans="1:10" x14ac:dyDescent="0.15">
      <c r="A4" s="166"/>
      <c r="B4" s="221"/>
      <c r="C4" s="221"/>
      <c r="D4" s="178"/>
      <c r="E4" s="178"/>
      <c r="F4" s="178"/>
      <c r="G4" s="221"/>
      <c r="H4" s="179"/>
      <c r="I4" s="181"/>
    </row>
    <row r="5" spans="1:10" x14ac:dyDescent="0.15">
      <c r="A5" s="167"/>
      <c r="B5" s="222"/>
      <c r="C5" s="222"/>
      <c r="D5" s="169"/>
      <c r="E5" s="169"/>
      <c r="F5" s="169"/>
      <c r="G5" s="222"/>
      <c r="H5" s="180"/>
      <c r="I5" s="223"/>
    </row>
    <row r="6" spans="1:10" x14ac:dyDescent="0.15">
      <c r="A6" s="7" t="s">
        <v>249</v>
      </c>
      <c r="B6" s="8">
        <v>18778</v>
      </c>
      <c r="C6" s="8">
        <v>25470</v>
      </c>
      <c r="D6" s="8">
        <v>6038</v>
      </c>
      <c r="E6" s="8">
        <v>5752</v>
      </c>
      <c r="F6" s="8">
        <v>6481</v>
      </c>
      <c r="G6" s="161">
        <v>1.36</v>
      </c>
      <c r="H6" s="161">
        <v>0.95</v>
      </c>
      <c r="I6" s="157">
        <v>34.5</v>
      </c>
      <c r="J6" s="162"/>
    </row>
    <row r="7" spans="1:10" x14ac:dyDescent="0.15">
      <c r="A7" s="7" t="s">
        <v>250</v>
      </c>
      <c r="B7" s="8">
        <v>17619</v>
      </c>
      <c r="C7" s="8">
        <v>25284</v>
      </c>
      <c r="D7" s="8">
        <v>5847</v>
      </c>
      <c r="E7" s="8">
        <v>5408</v>
      </c>
      <c r="F7" s="8">
        <v>6499</v>
      </c>
      <c r="G7" s="161">
        <v>1.44</v>
      </c>
      <c r="H7" s="161">
        <v>1.08</v>
      </c>
      <c r="I7" s="157">
        <v>36.9</v>
      </c>
      <c r="J7" s="162"/>
    </row>
    <row r="8" spans="1:10" x14ac:dyDescent="0.15">
      <c r="A8" s="7" t="s">
        <v>251</v>
      </c>
      <c r="B8" s="8">
        <v>17436</v>
      </c>
      <c r="C8" s="8">
        <v>26372</v>
      </c>
      <c r="D8" s="8">
        <v>5275</v>
      </c>
      <c r="E8" s="8">
        <v>6023</v>
      </c>
      <c r="F8" s="8">
        <v>6401</v>
      </c>
      <c r="G8" s="161">
        <v>1.51</v>
      </c>
      <c r="H8" s="161">
        <v>1.1499999999999999</v>
      </c>
      <c r="I8" s="157">
        <v>36.700000000000003</v>
      </c>
      <c r="J8" s="162"/>
    </row>
    <row r="9" spans="1:10" x14ac:dyDescent="0.15">
      <c r="A9" s="7" t="s">
        <v>252</v>
      </c>
      <c r="B9" s="8">
        <v>16689</v>
      </c>
      <c r="C9" s="8">
        <v>25065</v>
      </c>
      <c r="D9" s="8">
        <v>5123</v>
      </c>
      <c r="E9" s="8">
        <v>5856</v>
      </c>
      <c r="F9" s="8">
        <v>5983</v>
      </c>
      <c r="G9" s="161">
        <v>1.5</v>
      </c>
      <c r="H9" s="161">
        <v>1.1399999999999999</v>
      </c>
      <c r="I9" s="157">
        <v>35.799999999999997</v>
      </c>
      <c r="J9" s="162"/>
    </row>
    <row r="10" spans="1:10" x14ac:dyDescent="0.15">
      <c r="A10" s="7" t="s">
        <v>253</v>
      </c>
      <c r="B10" s="8">
        <v>21201</v>
      </c>
      <c r="C10" s="8">
        <v>19499</v>
      </c>
      <c r="D10" s="8">
        <v>6061</v>
      </c>
      <c r="E10" s="8">
        <v>4513</v>
      </c>
      <c r="F10" s="8">
        <v>5878</v>
      </c>
      <c r="G10" s="161">
        <v>0.92</v>
      </c>
      <c r="H10" s="161">
        <v>0.74</v>
      </c>
      <c r="I10" s="157">
        <v>27.7</v>
      </c>
      <c r="J10" s="162"/>
    </row>
    <row r="11" spans="1:10" x14ac:dyDescent="0.15">
      <c r="A11" s="10" t="s">
        <v>254</v>
      </c>
      <c r="B11" s="11">
        <v>24114</v>
      </c>
      <c r="C11" s="8">
        <v>18140</v>
      </c>
      <c r="D11" s="8">
        <f>101194/12</f>
        <v>8432.8333333333339</v>
      </c>
      <c r="E11" s="8">
        <f>44861/12</f>
        <v>3738.4166666666665</v>
      </c>
      <c r="F11" s="8">
        <v>6807</v>
      </c>
      <c r="G11" s="161">
        <v>0.75</v>
      </c>
      <c r="H11" s="161">
        <v>0.44</v>
      </c>
      <c r="I11" s="157">
        <v>28.228415028614084</v>
      </c>
      <c r="J11" s="162"/>
    </row>
    <row r="12" spans="1:10" x14ac:dyDescent="0.15">
      <c r="A12" s="7" t="s">
        <v>255</v>
      </c>
      <c r="B12" s="8">
        <v>22842</v>
      </c>
      <c r="C12" s="8">
        <v>21217</v>
      </c>
      <c r="D12" s="8">
        <f>87694/12</f>
        <v>7307.833333333333</v>
      </c>
      <c r="E12" s="8">
        <f>52252/12</f>
        <v>4354.333333333333</v>
      </c>
      <c r="F12" s="8">
        <v>7587</v>
      </c>
      <c r="G12" s="161">
        <v>0.93</v>
      </c>
      <c r="H12" s="161">
        <v>0.6</v>
      </c>
      <c r="I12" s="157">
        <v>33.215130023640661</v>
      </c>
      <c r="J12" s="162"/>
    </row>
    <row r="13" spans="1:10" x14ac:dyDescent="0.15">
      <c r="A13" s="10" t="s">
        <v>256</v>
      </c>
      <c r="B13" s="11">
        <v>21846</v>
      </c>
      <c r="C13" s="8">
        <v>23265</v>
      </c>
      <c r="D13" s="8">
        <v>6896</v>
      </c>
      <c r="E13" s="8">
        <v>5115</v>
      </c>
      <c r="F13" s="8">
        <v>7290</v>
      </c>
      <c r="G13" s="161">
        <v>1.06</v>
      </c>
      <c r="H13" s="161">
        <v>0.74</v>
      </c>
      <c r="I13" s="157">
        <v>33.4</v>
      </c>
      <c r="J13" s="162"/>
    </row>
    <row r="14" spans="1:10" x14ac:dyDescent="0.15">
      <c r="A14" s="10" t="s">
        <v>257</v>
      </c>
      <c r="B14" s="11">
        <v>21020</v>
      </c>
      <c r="C14" s="8">
        <v>24109</v>
      </c>
      <c r="D14" s="8">
        <v>6716</v>
      </c>
      <c r="E14" s="8">
        <v>5374</v>
      </c>
      <c r="F14" s="8">
        <v>7280</v>
      </c>
      <c r="G14" s="161">
        <v>1.1499999999999999</v>
      </c>
      <c r="H14" s="161">
        <v>0.8</v>
      </c>
      <c r="I14" s="157">
        <v>34.6</v>
      </c>
      <c r="J14" s="162"/>
    </row>
    <row r="15" spans="1:10" x14ac:dyDescent="0.15">
      <c r="A15" s="10" t="s">
        <v>258</v>
      </c>
      <c r="B15" s="11">
        <v>19710</v>
      </c>
      <c r="C15" s="8">
        <v>28128</v>
      </c>
      <c r="D15" s="8">
        <v>6369</v>
      </c>
      <c r="E15" s="8">
        <v>6258</v>
      </c>
      <c r="F15" s="8">
        <v>7379</v>
      </c>
      <c r="G15" s="161">
        <v>1.43</v>
      </c>
      <c r="H15" s="161">
        <v>0.98</v>
      </c>
      <c r="I15" s="157">
        <v>37.4</v>
      </c>
      <c r="J15" s="162"/>
    </row>
    <row r="16" spans="1:10" x14ac:dyDescent="0.15">
      <c r="A16" s="10" t="s">
        <v>259</v>
      </c>
      <c r="B16" s="11">
        <v>18442</v>
      </c>
      <c r="C16" s="8">
        <v>30041</v>
      </c>
      <c r="D16" s="8">
        <v>5825</v>
      </c>
      <c r="E16" s="8">
        <v>6832</v>
      </c>
      <c r="F16" s="8">
        <v>6805</v>
      </c>
      <c r="G16" s="161">
        <v>1.63</v>
      </c>
      <c r="H16" s="161">
        <v>1.17</v>
      </c>
      <c r="I16" s="157">
        <v>36.9</v>
      </c>
      <c r="J16" s="162"/>
    </row>
    <row r="17" spans="1:11" x14ac:dyDescent="0.15">
      <c r="A17" s="10" t="s">
        <v>260</v>
      </c>
      <c r="B17" s="11">
        <v>17135</v>
      </c>
      <c r="C17" s="8">
        <v>32355</v>
      </c>
      <c r="D17" s="8">
        <v>5492</v>
      </c>
      <c r="E17" s="8">
        <v>7336</v>
      </c>
      <c r="F17" s="8">
        <v>6425</v>
      </c>
      <c r="G17" s="161">
        <v>1.89</v>
      </c>
      <c r="H17" s="161">
        <v>1.34</v>
      </c>
      <c r="I17" s="157">
        <v>37.496352494893493</v>
      </c>
      <c r="J17" s="162"/>
      <c r="K17" s="163"/>
    </row>
    <row r="18" spans="1:11" x14ac:dyDescent="0.15">
      <c r="A18" s="10" t="s">
        <v>261</v>
      </c>
      <c r="B18" s="11">
        <v>15675</v>
      </c>
      <c r="C18" s="8">
        <v>32533</v>
      </c>
      <c r="D18" s="8">
        <v>5007</v>
      </c>
      <c r="E18" s="8">
        <v>7365</v>
      </c>
      <c r="F18" s="8">
        <v>5813</v>
      </c>
      <c r="G18" s="161">
        <v>2.08</v>
      </c>
      <c r="H18" s="161">
        <v>1.47</v>
      </c>
      <c r="I18" s="157">
        <v>37.084529505582097</v>
      </c>
      <c r="J18" s="162"/>
      <c r="K18" s="163"/>
    </row>
    <row r="19" spans="1:11" x14ac:dyDescent="0.15">
      <c r="A19" s="10" t="s">
        <v>262</v>
      </c>
      <c r="B19" s="11">
        <v>14942</v>
      </c>
      <c r="C19" s="8">
        <v>35666</v>
      </c>
      <c r="D19" s="8">
        <f>59030/12</f>
        <v>4919.166666666667</v>
      </c>
      <c r="E19" s="8">
        <f>97177/12</f>
        <v>8098.083333333333</v>
      </c>
      <c r="F19" s="8">
        <v>5461</v>
      </c>
      <c r="G19" s="161">
        <v>2.39</v>
      </c>
      <c r="H19" s="161">
        <v>1.65</v>
      </c>
      <c r="I19" s="157">
        <f t="shared" ref="I19:I24" si="0">F19/B19*100</f>
        <v>36.547985544103867</v>
      </c>
      <c r="J19" s="162"/>
      <c r="K19" s="163"/>
    </row>
    <row r="20" spans="1:11" x14ac:dyDescent="0.15">
      <c r="A20" s="10" t="s">
        <v>263</v>
      </c>
      <c r="B20" s="11">
        <v>13889</v>
      </c>
      <c r="C20" s="8">
        <v>35894</v>
      </c>
      <c r="D20" s="8">
        <f>55036/12</f>
        <v>4586.333333333333</v>
      </c>
      <c r="E20" s="8">
        <f>99622/12</f>
        <v>8301.8333333333339</v>
      </c>
      <c r="F20" s="8">
        <v>5406</v>
      </c>
      <c r="G20" s="161">
        <v>2.58</v>
      </c>
      <c r="H20" s="161">
        <v>1.81</v>
      </c>
      <c r="I20" s="157">
        <f t="shared" si="0"/>
        <v>38.922888616891065</v>
      </c>
      <c r="J20" s="162"/>
      <c r="K20" s="163"/>
    </row>
    <row r="21" spans="1:11" x14ac:dyDescent="0.15">
      <c r="A21" s="10" t="s">
        <v>264</v>
      </c>
      <c r="B21" s="11">
        <v>13836</v>
      </c>
      <c r="C21" s="8">
        <v>31524</v>
      </c>
      <c r="D21" s="8">
        <f>55421/12</f>
        <v>4618.416666666667</v>
      </c>
      <c r="E21" s="8">
        <f>90423/12</f>
        <v>7535.25</v>
      </c>
      <c r="F21" s="8">
        <v>4882</v>
      </c>
      <c r="G21" s="161">
        <v>2.2799999999999998</v>
      </c>
      <c r="H21" s="161">
        <v>1.63</v>
      </c>
      <c r="I21" s="157">
        <f t="shared" si="0"/>
        <v>35.284764382769588</v>
      </c>
      <c r="J21" s="162"/>
      <c r="K21" s="163"/>
    </row>
    <row r="22" spans="1:11" x14ac:dyDescent="0.15">
      <c r="A22" s="10" t="s">
        <v>265</v>
      </c>
      <c r="B22" s="11">
        <v>13767</v>
      </c>
      <c r="C22" s="8">
        <v>25694</v>
      </c>
      <c r="D22" s="8">
        <f>61486/12</f>
        <v>5123.833333333333</v>
      </c>
      <c r="E22" s="8">
        <f>69037/12</f>
        <v>5753.083333333333</v>
      </c>
      <c r="F22" s="8">
        <v>3907</v>
      </c>
      <c r="G22" s="161">
        <v>1.87</v>
      </c>
      <c r="H22" s="161">
        <v>1.1200000000000001</v>
      </c>
      <c r="I22" s="157">
        <f t="shared" si="0"/>
        <v>28.379458124500616</v>
      </c>
      <c r="J22" s="162"/>
      <c r="K22" s="163"/>
    </row>
    <row r="23" spans="1:11" x14ac:dyDescent="0.15">
      <c r="A23" s="10" t="s">
        <v>266</v>
      </c>
      <c r="B23" s="11">
        <v>13154</v>
      </c>
      <c r="C23" s="8">
        <v>31084</v>
      </c>
      <c r="D23" s="8">
        <v>5024</v>
      </c>
      <c r="E23" s="8">
        <v>7044</v>
      </c>
      <c r="F23" s="8">
        <v>4185</v>
      </c>
      <c r="G23" s="161">
        <v>2.36</v>
      </c>
      <c r="H23" s="161">
        <v>1.4</v>
      </c>
      <c r="I23" s="157">
        <f t="shared" si="0"/>
        <v>31.815417363539606</v>
      </c>
      <c r="J23" s="162"/>
      <c r="K23" s="163"/>
    </row>
    <row r="24" spans="1:11" x14ac:dyDescent="0.15">
      <c r="A24" s="10" t="s">
        <v>267</v>
      </c>
      <c r="B24" s="11">
        <v>13369</v>
      </c>
      <c r="C24" s="8">
        <v>31264</v>
      </c>
      <c r="D24" s="8">
        <v>4976</v>
      </c>
      <c r="E24" s="8">
        <v>7261</v>
      </c>
      <c r="F24" s="8">
        <v>3952</v>
      </c>
      <c r="G24" s="161">
        <v>2.34</v>
      </c>
      <c r="H24" s="161">
        <v>1.46</v>
      </c>
      <c r="I24" s="157">
        <f t="shared" si="0"/>
        <v>29.56092452689057</v>
      </c>
      <c r="J24" s="162"/>
      <c r="K24" s="163"/>
    </row>
    <row r="25" spans="1:11" x14ac:dyDescent="0.15">
      <c r="A25" s="17"/>
      <c r="B25" s="18"/>
      <c r="C25" s="19"/>
      <c r="D25" s="19"/>
      <c r="E25" s="19"/>
      <c r="F25" s="19"/>
      <c r="G25" s="164"/>
      <c r="H25" s="164"/>
      <c r="I25" s="165"/>
      <c r="J25" s="162"/>
      <c r="K25" s="163"/>
    </row>
    <row r="26" spans="1:11" x14ac:dyDescent="0.15">
      <c r="A26" s="10"/>
      <c r="B26" s="8"/>
      <c r="C26" s="8"/>
      <c r="D26" s="8"/>
      <c r="E26" s="8"/>
      <c r="F26" s="8"/>
      <c r="G26" s="161"/>
      <c r="H26" s="161"/>
      <c r="I26" s="157"/>
    </row>
    <row r="27" spans="1:11" x14ac:dyDescent="0.15">
      <c r="A27" s="2" t="s">
        <v>268</v>
      </c>
      <c r="I27" s="22" t="s">
        <v>269</v>
      </c>
    </row>
    <row r="28" spans="1:11" x14ac:dyDescent="0.15">
      <c r="A28" s="42" t="s">
        <v>270</v>
      </c>
    </row>
    <row r="29" spans="1:11" x14ac:dyDescent="0.15">
      <c r="A29" s="42" t="s">
        <v>271</v>
      </c>
    </row>
    <row r="30" spans="1:11" x14ac:dyDescent="0.15">
      <c r="A30" s="42"/>
    </row>
    <row r="31" spans="1:11" x14ac:dyDescent="0.15">
      <c r="A31" s="31"/>
    </row>
    <row r="32" spans="1:11" x14ac:dyDescent="0.15">
      <c r="A32" s="31"/>
    </row>
  </sheetData>
  <mergeCells count="9">
    <mergeCell ref="G3:G5"/>
    <mergeCell ref="H3:H5"/>
    <mergeCell ref="I3:I5"/>
    <mergeCell ref="A3:A5"/>
    <mergeCell ref="B3:B5"/>
    <mergeCell ref="C3:C5"/>
    <mergeCell ref="D3:D5"/>
    <mergeCell ref="E3:E5"/>
    <mergeCell ref="F3:F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A8E8E-7596-42DA-90E1-2E7277A31A24}">
  <dimension ref="A1:N38"/>
  <sheetViews>
    <sheetView showZeros="0" zoomScaleNormal="100" workbookViewId="0">
      <selection activeCell="K23" sqref="K23"/>
    </sheetView>
  </sheetViews>
  <sheetFormatPr defaultRowHeight="13.5" x14ac:dyDescent="0.15"/>
  <cols>
    <col min="1" max="1" width="11.625" style="2" customWidth="1"/>
    <col min="2" max="2" width="12.125" style="2" customWidth="1"/>
    <col min="3" max="3" width="9.75" style="2" bestFit="1" customWidth="1"/>
    <col min="4" max="4" width="9.75" style="2" customWidth="1"/>
    <col min="5" max="6" width="9.125" style="2" bestFit="1" customWidth="1"/>
    <col min="7" max="7" width="9.75" style="2" bestFit="1" customWidth="1"/>
    <col min="8" max="8" width="9" style="2"/>
    <col min="9" max="10" width="9.125" style="2" bestFit="1" customWidth="1"/>
    <col min="11" max="12" width="9.125" style="2" customWidth="1"/>
    <col min="13" max="13" width="9.125" style="2" bestFit="1" customWidth="1"/>
    <col min="14" max="256" width="9" style="2"/>
    <col min="257" max="257" width="11.625" style="2" customWidth="1"/>
    <col min="258" max="258" width="12.125" style="2" customWidth="1"/>
    <col min="259" max="259" width="9.75" style="2" bestFit="1" customWidth="1"/>
    <col min="260" max="260" width="9.75" style="2" customWidth="1"/>
    <col min="261" max="262" width="9.125" style="2" bestFit="1" customWidth="1"/>
    <col min="263" max="263" width="9.75" style="2" bestFit="1" customWidth="1"/>
    <col min="264" max="264" width="9" style="2"/>
    <col min="265" max="266" width="9.125" style="2" bestFit="1" customWidth="1"/>
    <col min="267" max="268" width="9.125" style="2" customWidth="1"/>
    <col min="269" max="269" width="9.125" style="2" bestFit="1" customWidth="1"/>
    <col min="270" max="512" width="9" style="2"/>
    <col min="513" max="513" width="11.625" style="2" customWidth="1"/>
    <col min="514" max="514" width="12.125" style="2" customWidth="1"/>
    <col min="515" max="515" width="9.75" style="2" bestFit="1" customWidth="1"/>
    <col min="516" max="516" width="9.75" style="2" customWidth="1"/>
    <col min="517" max="518" width="9.125" style="2" bestFit="1" customWidth="1"/>
    <col min="519" max="519" width="9.75" style="2" bestFit="1" customWidth="1"/>
    <col min="520" max="520" width="9" style="2"/>
    <col min="521" max="522" width="9.125" style="2" bestFit="1" customWidth="1"/>
    <col min="523" max="524" width="9.125" style="2" customWidth="1"/>
    <col min="525" max="525" width="9.125" style="2" bestFit="1" customWidth="1"/>
    <col min="526" max="768" width="9" style="2"/>
    <col min="769" max="769" width="11.625" style="2" customWidth="1"/>
    <col min="770" max="770" width="12.125" style="2" customWidth="1"/>
    <col min="771" max="771" width="9.75" style="2" bestFit="1" customWidth="1"/>
    <col min="772" max="772" width="9.75" style="2" customWidth="1"/>
    <col min="773" max="774" width="9.125" style="2" bestFit="1" customWidth="1"/>
    <col min="775" max="775" width="9.75" style="2" bestFit="1" customWidth="1"/>
    <col min="776" max="776" width="9" style="2"/>
    <col min="777" max="778" width="9.125" style="2" bestFit="1" customWidth="1"/>
    <col min="779" max="780" width="9.125" style="2" customWidth="1"/>
    <col min="781" max="781" width="9.125" style="2" bestFit="1" customWidth="1"/>
    <col min="782" max="1024" width="9" style="2"/>
    <col min="1025" max="1025" width="11.625" style="2" customWidth="1"/>
    <col min="1026" max="1026" width="12.125" style="2" customWidth="1"/>
    <col min="1027" max="1027" width="9.75" style="2" bestFit="1" customWidth="1"/>
    <col min="1028" max="1028" width="9.75" style="2" customWidth="1"/>
    <col min="1029" max="1030" width="9.125" style="2" bestFit="1" customWidth="1"/>
    <col min="1031" max="1031" width="9.75" style="2" bestFit="1" customWidth="1"/>
    <col min="1032" max="1032" width="9" style="2"/>
    <col min="1033" max="1034" width="9.125" style="2" bestFit="1" customWidth="1"/>
    <col min="1035" max="1036" width="9.125" style="2" customWidth="1"/>
    <col min="1037" max="1037" width="9.125" style="2" bestFit="1" customWidth="1"/>
    <col min="1038" max="1280" width="9" style="2"/>
    <col min="1281" max="1281" width="11.625" style="2" customWidth="1"/>
    <col min="1282" max="1282" width="12.125" style="2" customWidth="1"/>
    <col min="1283" max="1283" width="9.75" style="2" bestFit="1" customWidth="1"/>
    <col min="1284" max="1284" width="9.75" style="2" customWidth="1"/>
    <col min="1285" max="1286" width="9.125" style="2" bestFit="1" customWidth="1"/>
    <col min="1287" max="1287" width="9.75" style="2" bestFit="1" customWidth="1"/>
    <col min="1288" max="1288" width="9" style="2"/>
    <col min="1289" max="1290" width="9.125" style="2" bestFit="1" customWidth="1"/>
    <col min="1291" max="1292" width="9.125" style="2" customWidth="1"/>
    <col min="1293" max="1293" width="9.125" style="2" bestFit="1" customWidth="1"/>
    <col min="1294" max="1536" width="9" style="2"/>
    <col min="1537" max="1537" width="11.625" style="2" customWidth="1"/>
    <col min="1538" max="1538" width="12.125" style="2" customWidth="1"/>
    <col min="1539" max="1539" width="9.75" style="2" bestFit="1" customWidth="1"/>
    <col min="1540" max="1540" width="9.75" style="2" customWidth="1"/>
    <col min="1541" max="1542" width="9.125" style="2" bestFit="1" customWidth="1"/>
    <col min="1543" max="1543" width="9.75" style="2" bestFit="1" customWidth="1"/>
    <col min="1544" max="1544" width="9" style="2"/>
    <col min="1545" max="1546" width="9.125" style="2" bestFit="1" customWidth="1"/>
    <col min="1547" max="1548" width="9.125" style="2" customWidth="1"/>
    <col min="1549" max="1549" width="9.125" style="2" bestFit="1" customWidth="1"/>
    <col min="1550" max="1792" width="9" style="2"/>
    <col min="1793" max="1793" width="11.625" style="2" customWidth="1"/>
    <col min="1794" max="1794" width="12.125" style="2" customWidth="1"/>
    <col min="1795" max="1795" width="9.75" style="2" bestFit="1" customWidth="1"/>
    <col min="1796" max="1796" width="9.75" style="2" customWidth="1"/>
    <col min="1797" max="1798" width="9.125" style="2" bestFit="1" customWidth="1"/>
    <col min="1799" max="1799" width="9.75" style="2" bestFit="1" customWidth="1"/>
    <col min="1800" max="1800" width="9" style="2"/>
    <col min="1801" max="1802" width="9.125" style="2" bestFit="1" customWidth="1"/>
    <col min="1803" max="1804" width="9.125" style="2" customWidth="1"/>
    <col min="1805" max="1805" width="9.125" style="2" bestFit="1" customWidth="1"/>
    <col min="1806" max="2048" width="9" style="2"/>
    <col min="2049" max="2049" width="11.625" style="2" customWidth="1"/>
    <col min="2050" max="2050" width="12.125" style="2" customWidth="1"/>
    <col min="2051" max="2051" width="9.75" style="2" bestFit="1" customWidth="1"/>
    <col min="2052" max="2052" width="9.75" style="2" customWidth="1"/>
    <col min="2053" max="2054" width="9.125" style="2" bestFit="1" customWidth="1"/>
    <col min="2055" max="2055" width="9.75" style="2" bestFit="1" customWidth="1"/>
    <col min="2056" max="2056" width="9" style="2"/>
    <col min="2057" max="2058" width="9.125" style="2" bestFit="1" customWidth="1"/>
    <col min="2059" max="2060" width="9.125" style="2" customWidth="1"/>
    <col min="2061" max="2061" width="9.125" style="2" bestFit="1" customWidth="1"/>
    <col min="2062" max="2304" width="9" style="2"/>
    <col min="2305" max="2305" width="11.625" style="2" customWidth="1"/>
    <col min="2306" max="2306" width="12.125" style="2" customWidth="1"/>
    <col min="2307" max="2307" width="9.75" style="2" bestFit="1" customWidth="1"/>
    <col min="2308" max="2308" width="9.75" style="2" customWidth="1"/>
    <col min="2309" max="2310" width="9.125" style="2" bestFit="1" customWidth="1"/>
    <col min="2311" max="2311" width="9.75" style="2" bestFit="1" customWidth="1"/>
    <col min="2312" max="2312" width="9" style="2"/>
    <col min="2313" max="2314" width="9.125" style="2" bestFit="1" customWidth="1"/>
    <col min="2315" max="2316" width="9.125" style="2" customWidth="1"/>
    <col min="2317" max="2317" width="9.125" style="2" bestFit="1" customWidth="1"/>
    <col min="2318" max="2560" width="9" style="2"/>
    <col min="2561" max="2561" width="11.625" style="2" customWidth="1"/>
    <col min="2562" max="2562" width="12.125" style="2" customWidth="1"/>
    <col min="2563" max="2563" width="9.75" style="2" bestFit="1" customWidth="1"/>
    <col min="2564" max="2564" width="9.75" style="2" customWidth="1"/>
    <col min="2565" max="2566" width="9.125" style="2" bestFit="1" customWidth="1"/>
    <col min="2567" max="2567" width="9.75" style="2" bestFit="1" customWidth="1"/>
    <col min="2568" max="2568" width="9" style="2"/>
    <col min="2569" max="2570" width="9.125" style="2" bestFit="1" customWidth="1"/>
    <col min="2571" max="2572" width="9.125" style="2" customWidth="1"/>
    <col min="2573" max="2573" width="9.125" style="2" bestFit="1" customWidth="1"/>
    <col min="2574" max="2816" width="9" style="2"/>
    <col min="2817" max="2817" width="11.625" style="2" customWidth="1"/>
    <col min="2818" max="2818" width="12.125" style="2" customWidth="1"/>
    <col min="2819" max="2819" width="9.75" style="2" bestFit="1" customWidth="1"/>
    <col min="2820" max="2820" width="9.75" style="2" customWidth="1"/>
    <col min="2821" max="2822" width="9.125" style="2" bestFit="1" customWidth="1"/>
    <col min="2823" max="2823" width="9.75" style="2" bestFit="1" customWidth="1"/>
    <col min="2824" max="2824" width="9" style="2"/>
    <col min="2825" max="2826" width="9.125" style="2" bestFit="1" customWidth="1"/>
    <col min="2827" max="2828" width="9.125" style="2" customWidth="1"/>
    <col min="2829" max="2829" width="9.125" style="2" bestFit="1" customWidth="1"/>
    <col min="2830" max="3072" width="9" style="2"/>
    <col min="3073" max="3073" width="11.625" style="2" customWidth="1"/>
    <col min="3074" max="3074" width="12.125" style="2" customWidth="1"/>
    <col min="3075" max="3075" width="9.75" style="2" bestFit="1" customWidth="1"/>
    <col min="3076" max="3076" width="9.75" style="2" customWidth="1"/>
    <col min="3077" max="3078" width="9.125" style="2" bestFit="1" customWidth="1"/>
    <col min="3079" max="3079" width="9.75" style="2" bestFit="1" customWidth="1"/>
    <col min="3080" max="3080" width="9" style="2"/>
    <col min="3081" max="3082" width="9.125" style="2" bestFit="1" customWidth="1"/>
    <col min="3083" max="3084" width="9.125" style="2" customWidth="1"/>
    <col min="3085" max="3085" width="9.125" style="2" bestFit="1" customWidth="1"/>
    <col min="3086" max="3328" width="9" style="2"/>
    <col min="3329" max="3329" width="11.625" style="2" customWidth="1"/>
    <col min="3330" max="3330" width="12.125" style="2" customWidth="1"/>
    <col min="3331" max="3331" width="9.75" style="2" bestFit="1" customWidth="1"/>
    <col min="3332" max="3332" width="9.75" style="2" customWidth="1"/>
    <col min="3333" max="3334" width="9.125" style="2" bestFit="1" customWidth="1"/>
    <col min="3335" max="3335" width="9.75" style="2" bestFit="1" customWidth="1"/>
    <col min="3336" max="3336" width="9" style="2"/>
    <col min="3337" max="3338" width="9.125" style="2" bestFit="1" customWidth="1"/>
    <col min="3339" max="3340" width="9.125" style="2" customWidth="1"/>
    <col min="3341" max="3341" width="9.125" style="2" bestFit="1" customWidth="1"/>
    <col min="3342" max="3584" width="9" style="2"/>
    <col min="3585" max="3585" width="11.625" style="2" customWidth="1"/>
    <col min="3586" max="3586" width="12.125" style="2" customWidth="1"/>
    <col min="3587" max="3587" width="9.75" style="2" bestFit="1" customWidth="1"/>
    <col min="3588" max="3588" width="9.75" style="2" customWidth="1"/>
    <col min="3589" max="3590" width="9.125" style="2" bestFit="1" customWidth="1"/>
    <col min="3591" max="3591" width="9.75" style="2" bestFit="1" customWidth="1"/>
    <col min="3592" max="3592" width="9" style="2"/>
    <col min="3593" max="3594" width="9.125" style="2" bestFit="1" customWidth="1"/>
    <col min="3595" max="3596" width="9.125" style="2" customWidth="1"/>
    <col min="3597" max="3597" width="9.125" style="2" bestFit="1" customWidth="1"/>
    <col min="3598" max="3840" width="9" style="2"/>
    <col min="3841" max="3841" width="11.625" style="2" customWidth="1"/>
    <col min="3842" max="3842" width="12.125" style="2" customWidth="1"/>
    <col min="3843" max="3843" width="9.75" style="2" bestFit="1" customWidth="1"/>
    <col min="3844" max="3844" width="9.75" style="2" customWidth="1"/>
    <col min="3845" max="3846" width="9.125" style="2" bestFit="1" customWidth="1"/>
    <col min="3847" max="3847" width="9.75" style="2" bestFit="1" customWidth="1"/>
    <col min="3848" max="3848" width="9" style="2"/>
    <col min="3849" max="3850" width="9.125" style="2" bestFit="1" customWidth="1"/>
    <col min="3851" max="3852" width="9.125" style="2" customWidth="1"/>
    <col min="3853" max="3853" width="9.125" style="2" bestFit="1" customWidth="1"/>
    <col min="3854" max="4096" width="9" style="2"/>
    <col min="4097" max="4097" width="11.625" style="2" customWidth="1"/>
    <col min="4098" max="4098" width="12.125" style="2" customWidth="1"/>
    <col min="4099" max="4099" width="9.75" style="2" bestFit="1" customWidth="1"/>
    <col min="4100" max="4100" width="9.75" style="2" customWidth="1"/>
    <col min="4101" max="4102" width="9.125" style="2" bestFit="1" customWidth="1"/>
    <col min="4103" max="4103" width="9.75" style="2" bestFit="1" customWidth="1"/>
    <col min="4104" max="4104" width="9" style="2"/>
    <col min="4105" max="4106" width="9.125" style="2" bestFit="1" customWidth="1"/>
    <col min="4107" max="4108" width="9.125" style="2" customWidth="1"/>
    <col min="4109" max="4109" width="9.125" style="2" bestFit="1" customWidth="1"/>
    <col min="4110" max="4352" width="9" style="2"/>
    <col min="4353" max="4353" width="11.625" style="2" customWidth="1"/>
    <col min="4354" max="4354" width="12.125" style="2" customWidth="1"/>
    <col min="4355" max="4355" width="9.75" style="2" bestFit="1" customWidth="1"/>
    <col min="4356" max="4356" width="9.75" style="2" customWidth="1"/>
    <col min="4357" max="4358" width="9.125" style="2" bestFit="1" customWidth="1"/>
    <col min="4359" max="4359" width="9.75" style="2" bestFit="1" customWidth="1"/>
    <col min="4360" max="4360" width="9" style="2"/>
    <col min="4361" max="4362" width="9.125" style="2" bestFit="1" customWidth="1"/>
    <col min="4363" max="4364" width="9.125" style="2" customWidth="1"/>
    <col min="4365" max="4365" width="9.125" style="2" bestFit="1" customWidth="1"/>
    <col min="4366" max="4608" width="9" style="2"/>
    <col min="4609" max="4609" width="11.625" style="2" customWidth="1"/>
    <col min="4610" max="4610" width="12.125" style="2" customWidth="1"/>
    <col min="4611" max="4611" width="9.75" style="2" bestFit="1" customWidth="1"/>
    <col min="4612" max="4612" width="9.75" style="2" customWidth="1"/>
    <col min="4613" max="4614" width="9.125" style="2" bestFit="1" customWidth="1"/>
    <col min="4615" max="4615" width="9.75" style="2" bestFit="1" customWidth="1"/>
    <col min="4616" max="4616" width="9" style="2"/>
    <col min="4617" max="4618" width="9.125" style="2" bestFit="1" customWidth="1"/>
    <col min="4619" max="4620" width="9.125" style="2" customWidth="1"/>
    <col min="4621" max="4621" width="9.125" style="2" bestFit="1" customWidth="1"/>
    <col min="4622" max="4864" width="9" style="2"/>
    <col min="4865" max="4865" width="11.625" style="2" customWidth="1"/>
    <col min="4866" max="4866" width="12.125" style="2" customWidth="1"/>
    <col min="4867" max="4867" width="9.75" style="2" bestFit="1" customWidth="1"/>
    <col min="4868" max="4868" width="9.75" style="2" customWidth="1"/>
    <col min="4869" max="4870" width="9.125" style="2" bestFit="1" customWidth="1"/>
    <col min="4871" max="4871" width="9.75" style="2" bestFit="1" customWidth="1"/>
    <col min="4872" max="4872" width="9" style="2"/>
    <col min="4873" max="4874" width="9.125" style="2" bestFit="1" customWidth="1"/>
    <col min="4875" max="4876" width="9.125" style="2" customWidth="1"/>
    <col min="4877" max="4877" width="9.125" style="2" bestFit="1" customWidth="1"/>
    <col min="4878" max="5120" width="9" style="2"/>
    <col min="5121" max="5121" width="11.625" style="2" customWidth="1"/>
    <col min="5122" max="5122" width="12.125" style="2" customWidth="1"/>
    <col min="5123" max="5123" width="9.75" style="2" bestFit="1" customWidth="1"/>
    <col min="5124" max="5124" width="9.75" style="2" customWidth="1"/>
    <col min="5125" max="5126" width="9.125" style="2" bestFit="1" customWidth="1"/>
    <col min="5127" max="5127" width="9.75" style="2" bestFit="1" customWidth="1"/>
    <col min="5128" max="5128" width="9" style="2"/>
    <col min="5129" max="5130" width="9.125" style="2" bestFit="1" customWidth="1"/>
    <col min="5131" max="5132" width="9.125" style="2" customWidth="1"/>
    <col min="5133" max="5133" width="9.125" style="2" bestFit="1" customWidth="1"/>
    <col min="5134" max="5376" width="9" style="2"/>
    <col min="5377" max="5377" width="11.625" style="2" customWidth="1"/>
    <col min="5378" max="5378" width="12.125" style="2" customWidth="1"/>
    <col min="5379" max="5379" width="9.75" style="2" bestFit="1" customWidth="1"/>
    <col min="5380" max="5380" width="9.75" style="2" customWidth="1"/>
    <col min="5381" max="5382" width="9.125" style="2" bestFit="1" customWidth="1"/>
    <col min="5383" max="5383" width="9.75" style="2" bestFit="1" customWidth="1"/>
    <col min="5384" max="5384" width="9" style="2"/>
    <col min="5385" max="5386" width="9.125" style="2" bestFit="1" customWidth="1"/>
    <col min="5387" max="5388" width="9.125" style="2" customWidth="1"/>
    <col min="5389" max="5389" width="9.125" style="2" bestFit="1" customWidth="1"/>
    <col min="5390" max="5632" width="9" style="2"/>
    <col min="5633" max="5633" width="11.625" style="2" customWidth="1"/>
    <col min="5634" max="5634" width="12.125" style="2" customWidth="1"/>
    <col min="5635" max="5635" width="9.75" style="2" bestFit="1" customWidth="1"/>
    <col min="5636" max="5636" width="9.75" style="2" customWidth="1"/>
    <col min="5637" max="5638" width="9.125" style="2" bestFit="1" customWidth="1"/>
    <col min="5639" max="5639" width="9.75" style="2" bestFit="1" customWidth="1"/>
    <col min="5640" max="5640" width="9" style="2"/>
    <col min="5641" max="5642" width="9.125" style="2" bestFit="1" customWidth="1"/>
    <col min="5643" max="5644" width="9.125" style="2" customWidth="1"/>
    <col min="5645" max="5645" width="9.125" style="2" bestFit="1" customWidth="1"/>
    <col min="5646" max="5888" width="9" style="2"/>
    <col min="5889" max="5889" width="11.625" style="2" customWidth="1"/>
    <col min="5890" max="5890" width="12.125" style="2" customWidth="1"/>
    <col min="5891" max="5891" width="9.75" style="2" bestFit="1" customWidth="1"/>
    <col min="5892" max="5892" width="9.75" style="2" customWidth="1"/>
    <col min="5893" max="5894" width="9.125" style="2" bestFit="1" customWidth="1"/>
    <col min="5895" max="5895" width="9.75" style="2" bestFit="1" customWidth="1"/>
    <col min="5896" max="5896" width="9" style="2"/>
    <col min="5897" max="5898" width="9.125" style="2" bestFit="1" customWidth="1"/>
    <col min="5899" max="5900" width="9.125" style="2" customWidth="1"/>
    <col min="5901" max="5901" width="9.125" style="2" bestFit="1" customWidth="1"/>
    <col min="5902" max="6144" width="9" style="2"/>
    <col min="6145" max="6145" width="11.625" style="2" customWidth="1"/>
    <col min="6146" max="6146" width="12.125" style="2" customWidth="1"/>
    <col min="6147" max="6147" width="9.75" style="2" bestFit="1" customWidth="1"/>
    <col min="6148" max="6148" width="9.75" style="2" customWidth="1"/>
    <col min="6149" max="6150" width="9.125" style="2" bestFit="1" customWidth="1"/>
    <col min="6151" max="6151" width="9.75" style="2" bestFit="1" customWidth="1"/>
    <col min="6152" max="6152" width="9" style="2"/>
    <col min="6153" max="6154" width="9.125" style="2" bestFit="1" customWidth="1"/>
    <col min="6155" max="6156" width="9.125" style="2" customWidth="1"/>
    <col min="6157" max="6157" width="9.125" style="2" bestFit="1" customWidth="1"/>
    <col min="6158" max="6400" width="9" style="2"/>
    <col min="6401" max="6401" width="11.625" style="2" customWidth="1"/>
    <col min="6402" max="6402" width="12.125" style="2" customWidth="1"/>
    <col min="6403" max="6403" width="9.75" style="2" bestFit="1" customWidth="1"/>
    <col min="6404" max="6404" width="9.75" style="2" customWidth="1"/>
    <col min="6405" max="6406" width="9.125" style="2" bestFit="1" customWidth="1"/>
    <col min="6407" max="6407" width="9.75" style="2" bestFit="1" customWidth="1"/>
    <col min="6408" max="6408" width="9" style="2"/>
    <col min="6409" max="6410" width="9.125" style="2" bestFit="1" customWidth="1"/>
    <col min="6411" max="6412" width="9.125" style="2" customWidth="1"/>
    <col min="6413" max="6413" width="9.125" style="2" bestFit="1" customWidth="1"/>
    <col min="6414" max="6656" width="9" style="2"/>
    <col min="6657" max="6657" width="11.625" style="2" customWidth="1"/>
    <col min="6658" max="6658" width="12.125" style="2" customWidth="1"/>
    <col min="6659" max="6659" width="9.75" style="2" bestFit="1" customWidth="1"/>
    <col min="6660" max="6660" width="9.75" style="2" customWidth="1"/>
    <col min="6661" max="6662" width="9.125" style="2" bestFit="1" customWidth="1"/>
    <col min="6663" max="6663" width="9.75" style="2" bestFit="1" customWidth="1"/>
    <col min="6664" max="6664" width="9" style="2"/>
    <col min="6665" max="6666" width="9.125" style="2" bestFit="1" customWidth="1"/>
    <col min="6667" max="6668" width="9.125" style="2" customWidth="1"/>
    <col min="6669" max="6669" width="9.125" style="2" bestFit="1" customWidth="1"/>
    <col min="6670" max="6912" width="9" style="2"/>
    <col min="6913" max="6913" width="11.625" style="2" customWidth="1"/>
    <col min="6914" max="6914" width="12.125" style="2" customWidth="1"/>
    <col min="6915" max="6915" width="9.75" style="2" bestFit="1" customWidth="1"/>
    <col min="6916" max="6916" width="9.75" style="2" customWidth="1"/>
    <col min="6917" max="6918" width="9.125" style="2" bestFit="1" customWidth="1"/>
    <col min="6919" max="6919" width="9.75" style="2" bestFit="1" customWidth="1"/>
    <col min="6920" max="6920" width="9" style="2"/>
    <col min="6921" max="6922" width="9.125" style="2" bestFit="1" customWidth="1"/>
    <col min="6923" max="6924" width="9.125" style="2" customWidth="1"/>
    <col min="6925" max="6925" width="9.125" style="2" bestFit="1" customWidth="1"/>
    <col min="6926" max="7168" width="9" style="2"/>
    <col min="7169" max="7169" width="11.625" style="2" customWidth="1"/>
    <col min="7170" max="7170" width="12.125" style="2" customWidth="1"/>
    <col min="7171" max="7171" width="9.75" style="2" bestFit="1" customWidth="1"/>
    <col min="7172" max="7172" width="9.75" style="2" customWidth="1"/>
    <col min="7173" max="7174" width="9.125" style="2" bestFit="1" customWidth="1"/>
    <col min="7175" max="7175" width="9.75" style="2" bestFit="1" customWidth="1"/>
    <col min="7176" max="7176" width="9" style="2"/>
    <col min="7177" max="7178" width="9.125" style="2" bestFit="1" customWidth="1"/>
    <col min="7179" max="7180" width="9.125" style="2" customWidth="1"/>
    <col min="7181" max="7181" width="9.125" style="2" bestFit="1" customWidth="1"/>
    <col min="7182" max="7424" width="9" style="2"/>
    <col min="7425" max="7425" width="11.625" style="2" customWidth="1"/>
    <col min="7426" max="7426" width="12.125" style="2" customWidth="1"/>
    <col min="7427" max="7427" width="9.75" style="2" bestFit="1" customWidth="1"/>
    <col min="7428" max="7428" width="9.75" style="2" customWidth="1"/>
    <col min="7429" max="7430" width="9.125" style="2" bestFit="1" customWidth="1"/>
    <col min="7431" max="7431" width="9.75" style="2" bestFit="1" customWidth="1"/>
    <col min="7432" max="7432" width="9" style="2"/>
    <col min="7433" max="7434" width="9.125" style="2" bestFit="1" customWidth="1"/>
    <col min="7435" max="7436" width="9.125" style="2" customWidth="1"/>
    <col min="7437" max="7437" width="9.125" style="2" bestFit="1" customWidth="1"/>
    <col min="7438" max="7680" width="9" style="2"/>
    <col min="7681" max="7681" width="11.625" style="2" customWidth="1"/>
    <col min="7682" max="7682" width="12.125" style="2" customWidth="1"/>
    <col min="7683" max="7683" width="9.75" style="2" bestFit="1" customWidth="1"/>
    <col min="7684" max="7684" width="9.75" style="2" customWidth="1"/>
    <col min="7685" max="7686" width="9.125" style="2" bestFit="1" customWidth="1"/>
    <col min="7687" max="7687" width="9.75" style="2" bestFit="1" customWidth="1"/>
    <col min="7688" max="7688" width="9" style="2"/>
    <col min="7689" max="7690" width="9.125" style="2" bestFit="1" customWidth="1"/>
    <col min="7691" max="7692" width="9.125" style="2" customWidth="1"/>
    <col min="7693" max="7693" width="9.125" style="2" bestFit="1" customWidth="1"/>
    <col min="7694" max="7936" width="9" style="2"/>
    <col min="7937" max="7937" width="11.625" style="2" customWidth="1"/>
    <col min="7938" max="7938" width="12.125" style="2" customWidth="1"/>
    <col min="7939" max="7939" width="9.75" style="2" bestFit="1" customWidth="1"/>
    <col min="7940" max="7940" width="9.75" style="2" customWidth="1"/>
    <col min="7941" max="7942" width="9.125" style="2" bestFit="1" customWidth="1"/>
    <col min="7943" max="7943" width="9.75" style="2" bestFit="1" customWidth="1"/>
    <col min="7944" max="7944" width="9" style="2"/>
    <col min="7945" max="7946" width="9.125" style="2" bestFit="1" customWidth="1"/>
    <col min="7947" max="7948" width="9.125" style="2" customWidth="1"/>
    <col min="7949" max="7949" width="9.125" style="2" bestFit="1" customWidth="1"/>
    <col min="7950" max="8192" width="9" style="2"/>
    <col min="8193" max="8193" width="11.625" style="2" customWidth="1"/>
    <col min="8194" max="8194" width="12.125" style="2" customWidth="1"/>
    <col min="8195" max="8195" width="9.75" style="2" bestFit="1" customWidth="1"/>
    <col min="8196" max="8196" width="9.75" style="2" customWidth="1"/>
    <col min="8197" max="8198" width="9.125" style="2" bestFit="1" customWidth="1"/>
    <col min="8199" max="8199" width="9.75" style="2" bestFit="1" customWidth="1"/>
    <col min="8200" max="8200" width="9" style="2"/>
    <col min="8201" max="8202" width="9.125" style="2" bestFit="1" customWidth="1"/>
    <col min="8203" max="8204" width="9.125" style="2" customWidth="1"/>
    <col min="8205" max="8205" width="9.125" style="2" bestFit="1" customWidth="1"/>
    <col min="8206" max="8448" width="9" style="2"/>
    <col min="8449" max="8449" width="11.625" style="2" customWidth="1"/>
    <col min="8450" max="8450" width="12.125" style="2" customWidth="1"/>
    <col min="8451" max="8451" width="9.75" style="2" bestFit="1" customWidth="1"/>
    <col min="8452" max="8452" width="9.75" style="2" customWidth="1"/>
    <col min="8453" max="8454" width="9.125" style="2" bestFit="1" customWidth="1"/>
    <col min="8455" max="8455" width="9.75" style="2" bestFit="1" customWidth="1"/>
    <col min="8456" max="8456" width="9" style="2"/>
    <col min="8457" max="8458" width="9.125" style="2" bestFit="1" customWidth="1"/>
    <col min="8459" max="8460" width="9.125" style="2" customWidth="1"/>
    <col min="8461" max="8461" width="9.125" style="2" bestFit="1" customWidth="1"/>
    <col min="8462" max="8704" width="9" style="2"/>
    <col min="8705" max="8705" width="11.625" style="2" customWidth="1"/>
    <col min="8706" max="8706" width="12.125" style="2" customWidth="1"/>
    <col min="8707" max="8707" width="9.75" style="2" bestFit="1" customWidth="1"/>
    <col min="8708" max="8708" width="9.75" style="2" customWidth="1"/>
    <col min="8709" max="8710" width="9.125" style="2" bestFit="1" customWidth="1"/>
    <col min="8711" max="8711" width="9.75" style="2" bestFit="1" customWidth="1"/>
    <col min="8712" max="8712" width="9" style="2"/>
    <col min="8713" max="8714" width="9.125" style="2" bestFit="1" customWidth="1"/>
    <col min="8715" max="8716" width="9.125" style="2" customWidth="1"/>
    <col min="8717" max="8717" width="9.125" style="2" bestFit="1" customWidth="1"/>
    <col min="8718" max="8960" width="9" style="2"/>
    <col min="8961" max="8961" width="11.625" style="2" customWidth="1"/>
    <col min="8962" max="8962" width="12.125" style="2" customWidth="1"/>
    <col min="8963" max="8963" width="9.75" style="2" bestFit="1" customWidth="1"/>
    <col min="8964" max="8964" width="9.75" style="2" customWidth="1"/>
    <col min="8965" max="8966" width="9.125" style="2" bestFit="1" customWidth="1"/>
    <col min="8967" max="8967" width="9.75" style="2" bestFit="1" customWidth="1"/>
    <col min="8968" max="8968" width="9" style="2"/>
    <col min="8969" max="8970" width="9.125" style="2" bestFit="1" customWidth="1"/>
    <col min="8971" max="8972" width="9.125" style="2" customWidth="1"/>
    <col min="8973" max="8973" width="9.125" style="2" bestFit="1" customWidth="1"/>
    <col min="8974" max="9216" width="9" style="2"/>
    <col min="9217" max="9217" width="11.625" style="2" customWidth="1"/>
    <col min="9218" max="9218" width="12.125" style="2" customWidth="1"/>
    <col min="9219" max="9219" width="9.75" style="2" bestFit="1" customWidth="1"/>
    <col min="9220" max="9220" width="9.75" style="2" customWidth="1"/>
    <col min="9221" max="9222" width="9.125" style="2" bestFit="1" customWidth="1"/>
    <col min="9223" max="9223" width="9.75" style="2" bestFit="1" customWidth="1"/>
    <col min="9224" max="9224" width="9" style="2"/>
    <col min="9225" max="9226" width="9.125" style="2" bestFit="1" customWidth="1"/>
    <col min="9227" max="9228" width="9.125" style="2" customWidth="1"/>
    <col min="9229" max="9229" width="9.125" style="2" bestFit="1" customWidth="1"/>
    <col min="9230" max="9472" width="9" style="2"/>
    <col min="9473" max="9473" width="11.625" style="2" customWidth="1"/>
    <col min="9474" max="9474" width="12.125" style="2" customWidth="1"/>
    <col min="9475" max="9475" width="9.75" style="2" bestFit="1" customWidth="1"/>
    <col min="9476" max="9476" width="9.75" style="2" customWidth="1"/>
    <col min="9477" max="9478" width="9.125" style="2" bestFit="1" customWidth="1"/>
    <col min="9479" max="9479" width="9.75" style="2" bestFit="1" customWidth="1"/>
    <col min="9480" max="9480" width="9" style="2"/>
    <col min="9481" max="9482" width="9.125" style="2" bestFit="1" customWidth="1"/>
    <col min="9483" max="9484" width="9.125" style="2" customWidth="1"/>
    <col min="9485" max="9485" width="9.125" style="2" bestFit="1" customWidth="1"/>
    <col min="9486" max="9728" width="9" style="2"/>
    <col min="9729" max="9729" width="11.625" style="2" customWidth="1"/>
    <col min="9730" max="9730" width="12.125" style="2" customWidth="1"/>
    <col min="9731" max="9731" width="9.75" style="2" bestFit="1" customWidth="1"/>
    <col min="9732" max="9732" width="9.75" style="2" customWidth="1"/>
    <col min="9733" max="9734" width="9.125" style="2" bestFit="1" customWidth="1"/>
    <col min="9735" max="9735" width="9.75" style="2" bestFit="1" customWidth="1"/>
    <col min="9736" max="9736" width="9" style="2"/>
    <col min="9737" max="9738" width="9.125" style="2" bestFit="1" customWidth="1"/>
    <col min="9739" max="9740" width="9.125" style="2" customWidth="1"/>
    <col min="9741" max="9741" width="9.125" style="2" bestFit="1" customWidth="1"/>
    <col min="9742" max="9984" width="9" style="2"/>
    <col min="9985" max="9985" width="11.625" style="2" customWidth="1"/>
    <col min="9986" max="9986" width="12.125" style="2" customWidth="1"/>
    <col min="9987" max="9987" width="9.75" style="2" bestFit="1" customWidth="1"/>
    <col min="9988" max="9988" width="9.75" style="2" customWidth="1"/>
    <col min="9989" max="9990" width="9.125" style="2" bestFit="1" customWidth="1"/>
    <col min="9991" max="9991" width="9.75" style="2" bestFit="1" customWidth="1"/>
    <col min="9992" max="9992" width="9" style="2"/>
    <col min="9993" max="9994" width="9.125" style="2" bestFit="1" customWidth="1"/>
    <col min="9995" max="9996" width="9.125" style="2" customWidth="1"/>
    <col min="9997" max="9997" width="9.125" style="2" bestFit="1" customWidth="1"/>
    <col min="9998" max="10240" width="9" style="2"/>
    <col min="10241" max="10241" width="11.625" style="2" customWidth="1"/>
    <col min="10242" max="10242" width="12.125" style="2" customWidth="1"/>
    <col min="10243" max="10243" width="9.75" style="2" bestFit="1" customWidth="1"/>
    <col min="10244" max="10244" width="9.75" style="2" customWidth="1"/>
    <col min="10245" max="10246" width="9.125" style="2" bestFit="1" customWidth="1"/>
    <col min="10247" max="10247" width="9.75" style="2" bestFit="1" customWidth="1"/>
    <col min="10248" max="10248" width="9" style="2"/>
    <col min="10249" max="10250" width="9.125" style="2" bestFit="1" customWidth="1"/>
    <col min="10251" max="10252" width="9.125" style="2" customWidth="1"/>
    <col min="10253" max="10253" width="9.125" style="2" bestFit="1" customWidth="1"/>
    <col min="10254" max="10496" width="9" style="2"/>
    <col min="10497" max="10497" width="11.625" style="2" customWidth="1"/>
    <col min="10498" max="10498" width="12.125" style="2" customWidth="1"/>
    <col min="10499" max="10499" width="9.75" style="2" bestFit="1" customWidth="1"/>
    <col min="10500" max="10500" width="9.75" style="2" customWidth="1"/>
    <col min="10501" max="10502" width="9.125" style="2" bestFit="1" customWidth="1"/>
    <col min="10503" max="10503" width="9.75" style="2" bestFit="1" customWidth="1"/>
    <col min="10504" max="10504" width="9" style="2"/>
    <col min="10505" max="10506" width="9.125" style="2" bestFit="1" customWidth="1"/>
    <col min="10507" max="10508" width="9.125" style="2" customWidth="1"/>
    <col min="10509" max="10509" width="9.125" style="2" bestFit="1" customWidth="1"/>
    <col min="10510" max="10752" width="9" style="2"/>
    <col min="10753" max="10753" width="11.625" style="2" customWidth="1"/>
    <col min="10754" max="10754" width="12.125" style="2" customWidth="1"/>
    <col min="10755" max="10755" width="9.75" style="2" bestFit="1" customWidth="1"/>
    <col min="10756" max="10756" width="9.75" style="2" customWidth="1"/>
    <col min="10757" max="10758" width="9.125" style="2" bestFit="1" customWidth="1"/>
    <col min="10759" max="10759" width="9.75" style="2" bestFit="1" customWidth="1"/>
    <col min="10760" max="10760" width="9" style="2"/>
    <col min="10761" max="10762" width="9.125" style="2" bestFit="1" customWidth="1"/>
    <col min="10763" max="10764" width="9.125" style="2" customWidth="1"/>
    <col min="10765" max="10765" width="9.125" style="2" bestFit="1" customWidth="1"/>
    <col min="10766" max="11008" width="9" style="2"/>
    <col min="11009" max="11009" width="11.625" style="2" customWidth="1"/>
    <col min="11010" max="11010" width="12.125" style="2" customWidth="1"/>
    <col min="11011" max="11011" width="9.75" style="2" bestFit="1" customWidth="1"/>
    <col min="11012" max="11012" width="9.75" style="2" customWidth="1"/>
    <col min="11013" max="11014" width="9.125" style="2" bestFit="1" customWidth="1"/>
    <col min="11015" max="11015" width="9.75" style="2" bestFit="1" customWidth="1"/>
    <col min="11016" max="11016" width="9" style="2"/>
    <col min="11017" max="11018" width="9.125" style="2" bestFit="1" customWidth="1"/>
    <col min="11019" max="11020" width="9.125" style="2" customWidth="1"/>
    <col min="11021" max="11021" width="9.125" style="2" bestFit="1" customWidth="1"/>
    <col min="11022" max="11264" width="9" style="2"/>
    <col min="11265" max="11265" width="11.625" style="2" customWidth="1"/>
    <col min="11266" max="11266" width="12.125" style="2" customWidth="1"/>
    <col min="11267" max="11267" width="9.75" style="2" bestFit="1" customWidth="1"/>
    <col min="11268" max="11268" width="9.75" style="2" customWidth="1"/>
    <col min="11269" max="11270" width="9.125" style="2" bestFit="1" customWidth="1"/>
    <col min="11271" max="11271" width="9.75" style="2" bestFit="1" customWidth="1"/>
    <col min="11272" max="11272" width="9" style="2"/>
    <col min="11273" max="11274" width="9.125" style="2" bestFit="1" customWidth="1"/>
    <col min="11275" max="11276" width="9.125" style="2" customWidth="1"/>
    <col min="11277" max="11277" width="9.125" style="2" bestFit="1" customWidth="1"/>
    <col min="11278" max="11520" width="9" style="2"/>
    <col min="11521" max="11521" width="11.625" style="2" customWidth="1"/>
    <col min="11522" max="11522" width="12.125" style="2" customWidth="1"/>
    <col min="11523" max="11523" width="9.75" style="2" bestFit="1" customWidth="1"/>
    <col min="11524" max="11524" width="9.75" style="2" customWidth="1"/>
    <col min="11525" max="11526" width="9.125" style="2" bestFit="1" customWidth="1"/>
    <col min="11527" max="11527" width="9.75" style="2" bestFit="1" customWidth="1"/>
    <col min="11528" max="11528" width="9" style="2"/>
    <col min="11529" max="11530" width="9.125" style="2" bestFit="1" customWidth="1"/>
    <col min="11531" max="11532" width="9.125" style="2" customWidth="1"/>
    <col min="11533" max="11533" width="9.125" style="2" bestFit="1" customWidth="1"/>
    <col min="11534" max="11776" width="9" style="2"/>
    <col min="11777" max="11777" width="11.625" style="2" customWidth="1"/>
    <col min="11778" max="11778" width="12.125" style="2" customWidth="1"/>
    <col min="11779" max="11779" width="9.75" style="2" bestFit="1" customWidth="1"/>
    <col min="11780" max="11780" width="9.75" style="2" customWidth="1"/>
    <col min="11781" max="11782" width="9.125" style="2" bestFit="1" customWidth="1"/>
    <col min="11783" max="11783" width="9.75" style="2" bestFit="1" customWidth="1"/>
    <col min="11784" max="11784" width="9" style="2"/>
    <col min="11785" max="11786" width="9.125" style="2" bestFit="1" customWidth="1"/>
    <col min="11787" max="11788" width="9.125" style="2" customWidth="1"/>
    <col min="11789" max="11789" width="9.125" style="2" bestFit="1" customWidth="1"/>
    <col min="11790" max="12032" width="9" style="2"/>
    <col min="12033" max="12033" width="11.625" style="2" customWidth="1"/>
    <col min="12034" max="12034" width="12.125" style="2" customWidth="1"/>
    <col min="12035" max="12035" width="9.75" style="2" bestFit="1" customWidth="1"/>
    <col min="12036" max="12036" width="9.75" style="2" customWidth="1"/>
    <col min="12037" max="12038" width="9.125" style="2" bestFit="1" customWidth="1"/>
    <col min="12039" max="12039" width="9.75" style="2" bestFit="1" customWidth="1"/>
    <col min="12040" max="12040" width="9" style="2"/>
    <col min="12041" max="12042" width="9.125" style="2" bestFit="1" customWidth="1"/>
    <col min="12043" max="12044" width="9.125" style="2" customWidth="1"/>
    <col min="12045" max="12045" width="9.125" style="2" bestFit="1" customWidth="1"/>
    <col min="12046" max="12288" width="9" style="2"/>
    <col min="12289" max="12289" width="11.625" style="2" customWidth="1"/>
    <col min="12290" max="12290" width="12.125" style="2" customWidth="1"/>
    <col min="12291" max="12291" width="9.75" style="2" bestFit="1" customWidth="1"/>
    <col min="12292" max="12292" width="9.75" style="2" customWidth="1"/>
    <col min="12293" max="12294" width="9.125" style="2" bestFit="1" customWidth="1"/>
    <col min="12295" max="12295" width="9.75" style="2" bestFit="1" customWidth="1"/>
    <col min="12296" max="12296" width="9" style="2"/>
    <col min="12297" max="12298" width="9.125" style="2" bestFit="1" customWidth="1"/>
    <col min="12299" max="12300" width="9.125" style="2" customWidth="1"/>
    <col min="12301" max="12301" width="9.125" style="2" bestFit="1" customWidth="1"/>
    <col min="12302" max="12544" width="9" style="2"/>
    <col min="12545" max="12545" width="11.625" style="2" customWidth="1"/>
    <col min="12546" max="12546" width="12.125" style="2" customWidth="1"/>
    <col min="12547" max="12547" width="9.75" style="2" bestFit="1" customWidth="1"/>
    <col min="12548" max="12548" width="9.75" style="2" customWidth="1"/>
    <col min="12549" max="12550" width="9.125" style="2" bestFit="1" customWidth="1"/>
    <col min="12551" max="12551" width="9.75" style="2" bestFit="1" customWidth="1"/>
    <col min="12552" max="12552" width="9" style="2"/>
    <col min="12553" max="12554" width="9.125" style="2" bestFit="1" customWidth="1"/>
    <col min="12555" max="12556" width="9.125" style="2" customWidth="1"/>
    <col min="12557" max="12557" width="9.125" style="2" bestFit="1" customWidth="1"/>
    <col min="12558" max="12800" width="9" style="2"/>
    <col min="12801" max="12801" width="11.625" style="2" customWidth="1"/>
    <col min="12802" max="12802" width="12.125" style="2" customWidth="1"/>
    <col min="12803" max="12803" width="9.75" style="2" bestFit="1" customWidth="1"/>
    <col min="12804" max="12804" width="9.75" style="2" customWidth="1"/>
    <col min="12805" max="12806" width="9.125" style="2" bestFit="1" customWidth="1"/>
    <col min="12807" max="12807" width="9.75" style="2" bestFit="1" customWidth="1"/>
    <col min="12808" max="12808" width="9" style="2"/>
    <col min="12809" max="12810" width="9.125" style="2" bestFit="1" customWidth="1"/>
    <col min="12811" max="12812" width="9.125" style="2" customWidth="1"/>
    <col min="12813" max="12813" width="9.125" style="2" bestFit="1" customWidth="1"/>
    <col min="12814" max="13056" width="9" style="2"/>
    <col min="13057" max="13057" width="11.625" style="2" customWidth="1"/>
    <col min="13058" max="13058" width="12.125" style="2" customWidth="1"/>
    <col min="13059" max="13059" width="9.75" style="2" bestFit="1" customWidth="1"/>
    <col min="13060" max="13060" width="9.75" style="2" customWidth="1"/>
    <col min="13061" max="13062" width="9.125" style="2" bestFit="1" customWidth="1"/>
    <col min="13063" max="13063" width="9.75" style="2" bestFit="1" customWidth="1"/>
    <col min="13064" max="13064" width="9" style="2"/>
    <col min="13065" max="13066" width="9.125" style="2" bestFit="1" customWidth="1"/>
    <col min="13067" max="13068" width="9.125" style="2" customWidth="1"/>
    <col min="13069" max="13069" width="9.125" style="2" bestFit="1" customWidth="1"/>
    <col min="13070" max="13312" width="9" style="2"/>
    <col min="13313" max="13313" width="11.625" style="2" customWidth="1"/>
    <col min="13314" max="13314" width="12.125" style="2" customWidth="1"/>
    <col min="13315" max="13315" width="9.75" style="2" bestFit="1" customWidth="1"/>
    <col min="13316" max="13316" width="9.75" style="2" customWidth="1"/>
    <col min="13317" max="13318" width="9.125" style="2" bestFit="1" customWidth="1"/>
    <col min="13319" max="13319" width="9.75" style="2" bestFit="1" customWidth="1"/>
    <col min="13320" max="13320" width="9" style="2"/>
    <col min="13321" max="13322" width="9.125" style="2" bestFit="1" customWidth="1"/>
    <col min="13323" max="13324" width="9.125" style="2" customWidth="1"/>
    <col min="13325" max="13325" width="9.125" style="2" bestFit="1" customWidth="1"/>
    <col min="13326" max="13568" width="9" style="2"/>
    <col min="13569" max="13569" width="11.625" style="2" customWidth="1"/>
    <col min="13570" max="13570" width="12.125" style="2" customWidth="1"/>
    <col min="13571" max="13571" width="9.75" style="2" bestFit="1" customWidth="1"/>
    <col min="13572" max="13572" width="9.75" style="2" customWidth="1"/>
    <col min="13573" max="13574" width="9.125" style="2" bestFit="1" customWidth="1"/>
    <col min="13575" max="13575" width="9.75" style="2" bestFit="1" customWidth="1"/>
    <col min="13576" max="13576" width="9" style="2"/>
    <col min="13577" max="13578" width="9.125" style="2" bestFit="1" customWidth="1"/>
    <col min="13579" max="13580" width="9.125" style="2" customWidth="1"/>
    <col min="13581" max="13581" width="9.125" style="2" bestFit="1" customWidth="1"/>
    <col min="13582" max="13824" width="9" style="2"/>
    <col min="13825" max="13825" width="11.625" style="2" customWidth="1"/>
    <col min="13826" max="13826" width="12.125" style="2" customWidth="1"/>
    <col min="13827" max="13827" width="9.75" style="2" bestFit="1" customWidth="1"/>
    <col min="13828" max="13828" width="9.75" style="2" customWidth="1"/>
    <col min="13829" max="13830" width="9.125" style="2" bestFit="1" customWidth="1"/>
    <col min="13831" max="13831" width="9.75" style="2" bestFit="1" customWidth="1"/>
    <col min="13832" max="13832" width="9" style="2"/>
    <col min="13833" max="13834" width="9.125" style="2" bestFit="1" customWidth="1"/>
    <col min="13835" max="13836" width="9.125" style="2" customWidth="1"/>
    <col min="13837" max="13837" width="9.125" style="2" bestFit="1" customWidth="1"/>
    <col min="13838" max="14080" width="9" style="2"/>
    <col min="14081" max="14081" width="11.625" style="2" customWidth="1"/>
    <col min="14082" max="14082" width="12.125" style="2" customWidth="1"/>
    <col min="14083" max="14083" width="9.75" style="2" bestFit="1" customWidth="1"/>
    <col min="14084" max="14084" width="9.75" style="2" customWidth="1"/>
    <col min="14085" max="14086" width="9.125" style="2" bestFit="1" customWidth="1"/>
    <col min="14087" max="14087" width="9.75" style="2" bestFit="1" customWidth="1"/>
    <col min="14088" max="14088" width="9" style="2"/>
    <col min="14089" max="14090" width="9.125" style="2" bestFit="1" customWidth="1"/>
    <col min="14091" max="14092" width="9.125" style="2" customWidth="1"/>
    <col min="14093" max="14093" width="9.125" style="2" bestFit="1" customWidth="1"/>
    <col min="14094" max="14336" width="9" style="2"/>
    <col min="14337" max="14337" width="11.625" style="2" customWidth="1"/>
    <col min="14338" max="14338" width="12.125" style="2" customWidth="1"/>
    <col min="14339" max="14339" width="9.75" style="2" bestFit="1" customWidth="1"/>
    <col min="14340" max="14340" width="9.75" style="2" customWidth="1"/>
    <col min="14341" max="14342" width="9.125" style="2" bestFit="1" customWidth="1"/>
    <col min="14343" max="14343" width="9.75" style="2" bestFit="1" customWidth="1"/>
    <col min="14344" max="14344" width="9" style="2"/>
    <col min="14345" max="14346" width="9.125" style="2" bestFit="1" customWidth="1"/>
    <col min="14347" max="14348" width="9.125" style="2" customWidth="1"/>
    <col min="14349" max="14349" width="9.125" style="2" bestFit="1" customWidth="1"/>
    <col min="14350" max="14592" width="9" style="2"/>
    <col min="14593" max="14593" width="11.625" style="2" customWidth="1"/>
    <col min="14594" max="14594" width="12.125" style="2" customWidth="1"/>
    <col min="14595" max="14595" width="9.75" style="2" bestFit="1" customWidth="1"/>
    <col min="14596" max="14596" width="9.75" style="2" customWidth="1"/>
    <col min="14597" max="14598" width="9.125" style="2" bestFit="1" customWidth="1"/>
    <col min="14599" max="14599" width="9.75" style="2" bestFit="1" customWidth="1"/>
    <col min="14600" max="14600" width="9" style="2"/>
    <col min="14601" max="14602" width="9.125" style="2" bestFit="1" customWidth="1"/>
    <col min="14603" max="14604" width="9.125" style="2" customWidth="1"/>
    <col min="14605" max="14605" width="9.125" style="2" bestFit="1" customWidth="1"/>
    <col min="14606" max="14848" width="9" style="2"/>
    <col min="14849" max="14849" width="11.625" style="2" customWidth="1"/>
    <col min="14850" max="14850" width="12.125" style="2" customWidth="1"/>
    <col min="14851" max="14851" width="9.75" style="2" bestFit="1" customWidth="1"/>
    <col min="14852" max="14852" width="9.75" style="2" customWidth="1"/>
    <col min="14853" max="14854" width="9.125" style="2" bestFit="1" customWidth="1"/>
    <col min="14855" max="14855" width="9.75" style="2" bestFit="1" customWidth="1"/>
    <col min="14856" max="14856" width="9" style="2"/>
    <col min="14857" max="14858" width="9.125" style="2" bestFit="1" customWidth="1"/>
    <col min="14859" max="14860" width="9.125" style="2" customWidth="1"/>
    <col min="14861" max="14861" width="9.125" style="2" bestFit="1" customWidth="1"/>
    <col min="14862" max="15104" width="9" style="2"/>
    <col min="15105" max="15105" width="11.625" style="2" customWidth="1"/>
    <col min="15106" max="15106" width="12.125" style="2" customWidth="1"/>
    <col min="15107" max="15107" width="9.75" style="2" bestFit="1" customWidth="1"/>
    <col min="15108" max="15108" width="9.75" style="2" customWidth="1"/>
    <col min="15109" max="15110" width="9.125" style="2" bestFit="1" customWidth="1"/>
    <col min="15111" max="15111" width="9.75" style="2" bestFit="1" customWidth="1"/>
    <col min="15112" max="15112" width="9" style="2"/>
    <col min="15113" max="15114" width="9.125" style="2" bestFit="1" customWidth="1"/>
    <col min="15115" max="15116" width="9.125" style="2" customWidth="1"/>
    <col min="15117" max="15117" width="9.125" style="2" bestFit="1" customWidth="1"/>
    <col min="15118" max="15360" width="9" style="2"/>
    <col min="15361" max="15361" width="11.625" style="2" customWidth="1"/>
    <col min="15362" max="15362" width="12.125" style="2" customWidth="1"/>
    <col min="15363" max="15363" width="9.75" style="2" bestFit="1" customWidth="1"/>
    <col min="15364" max="15364" width="9.75" style="2" customWidth="1"/>
    <col min="15365" max="15366" width="9.125" style="2" bestFit="1" customWidth="1"/>
    <col min="15367" max="15367" width="9.75" style="2" bestFit="1" customWidth="1"/>
    <col min="15368" max="15368" width="9" style="2"/>
    <col min="15369" max="15370" width="9.125" style="2" bestFit="1" customWidth="1"/>
    <col min="15371" max="15372" width="9.125" style="2" customWidth="1"/>
    <col min="15373" max="15373" width="9.125" style="2" bestFit="1" customWidth="1"/>
    <col min="15374" max="15616" width="9" style="2"/>
    <col min="15617" max="15617" width="11.625" style="2" customWidth="1"/>
    <col min="15618" max="15618" width="12.125" style="2" customWidth="1"/>
    <col min="15619" max="15619" width="9.75" style="2" bestFit="1" customWidth="1"/>
    <col min="15620" max="15620" width="9.75" style="2" customWidth="1"/>
    <col min="15621" max="15622" width="9.125" style="2" bestFit="1" customWidth="1"/>
    <col min="15623" max="15623" width="9.75" style="2" bestFit="1" customWidth="1"/>
    <col min="15624" max="15624" width="9" style="2"/>
    <col min="15625" max="15626" width="9.125" style="2" bestFit="1" customWidth="1"/>
    <col min="15627" max="15628" width="9.125" style="2" customWidth="1"/>
    <col min="15629" max="15629" width="9.125" style="2" bestFit="1" customWidth="1"/>
    <col min="15630" max="15872" width="9" style="2"/>
    <col min="15873" max="15873" width="11.625" style="2" customWidth="1"/>
    <col min="15874" max="15874" width="12.125" style="2" customWidth="1"/>
    <col min="15875" max="15875" width="9.75" style="2" bestFit="1" customWidth="1"/>
    <col min="15876" max="15876" width="9.75" style="2" customWidth="1"/>
    <col min="15877" max="15878" width="9.125" style="2" bestFit="1" customWidth="1"/>
    <col min="15879" max="15879" width="9.75" style="2" bestFit="1" customWidth="1"/>
    <col min="15880" max="15880" width="9" style="2"/>
    <col min="15881" max="15882" width="9.125" style="2" bestFit="1" customWidth="1"/>
    <col min="15883" max="15884" width="9.125" style="2" customWidth="1"/>
    <col min="15885" max="15885" width="9.125" style="2" bestFit="1" customWidth="1"/>
    <col min="15886" max="16128" width="9" style="2"/>
    <col min="16129" max="16129" width="11.625" style="2" customWidth="1"/>
    <col min="16130" max="16130" width="12.125" style="2" customWidth="1"/>
    <col min="16131" max="16131" width="9.75" style="2" bestFit="1" customWidth="1"/>
    <col min="16132" max="16132" width="9.75" style="2" customWidth="1"/>
    <col min="16133" max="16134" width="9.125" style="2" bestFit="1" customWidth="1"/>
    <col min="16135" max="16135" width="9.75" style="2" bestFit="1" customWidth="1"/>
    <col min="16136" max="16136" width="9" style="2"/>
    <col min="16137" max="16138" width="9.125" style="2" bestFit="1" customWidth="1"/>
    <col min="16139" max="16140" width="9.125" style="2" customWidth="1"/>
    <col min="16141" max="16141" width="9.125" style="2" bestFit="1" customWidth="1"/>
    <col min="16142" max="16384" width="9" style="2"/>
  </cols>
  <sheetData>
    <row r="1" spans="1:14" ht="18.75" x14ac:dyDescent="0.2">
      <c r="A1" s="1" t="s">
        <v>22</v>
      </c>
    </row>
    <row r="2" spans="1:14" ht="14.25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4" t="s">
        <v>23</v>
      </c>
    </row>
    <row r="3" spans="1:14" ht="18.75" customHeight="1" thickTop="1" x14ac:dyDescent="0.15">
      <c r="A3" s="166" t="s">
        <v>24</v>
      </c>
      <c r="B3" s="172" t="s">
        <v>25</v>
      </c>
      <c r="C3" s="168" t="s">
        <v>26</v>
      </c>
      <c r="D3" s="168" t="s">
        <v>27</v>
      </c>
      <c r="E3" s="168" t="s">
        <v>28</v>
      </c>
      <c r="F3" s="168" t="s">
        <v>29</v>
      </c>
      <c r="G3" s="168" t="s">
        <v>30</v>
      </c>
      <c r="H3" s="168" t="s">
        <v>31</v>
      </c>
      <c r="I3" s="168" t="s">
        <v>32</v>
      </c>
      <c r="J3" s="168" t="s">
        <v>33</v>
      </c>
      <c r="K3" s="168" t="s">
        <v>34</v>
      </c>
      <c r="L3" s="168" t="s">
        <v>35</v>
      </c>
      <c r="M3" s="173" t="s">
        <v>36</v>
      </c>
    </row>
    <row r="4" spans="1:14" ht="18.75" customHeight="1" x14ac:dyDescent="0.15">
      <c r="A4" s="167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74"/>
    </row>
    <row r="5" spans="1:14" x14ac:dyDescent="0.15">
      <c r="A5" s="7" t="s">
        <v>16</v>
      </c>
      <c r="B5" s="8">
        <v>1136307</v>
      </c>
      <c r="C5" s="8">
        <v>354060</v>
      </c>
      <c r="D5" s="8">
        <v>99251</v>
      </c>
      <c r="E5" s="8">
        <v>2758</v>
      </c>
      <c r="F5" s="8">
        <v>26949</v>
      </c>
      <c r="G5" s="8">
        <v>595616</v>
      </c>
      <c r="H5" s="9" t="s">
        <v>37</v>
      </c>
      <c r="I5" s="9" t="s">
        <v>37</v>
      </c>
      <c r="J5" s="8">
        <v>1077</v>
      </c>
      <c r="K5" s="9" t="s">
        <v>17</v>
      </c>
      <c r="L5" s="9" t="s">
        <v>17</v>
      </c>
      <c r="M5" s="8">
        <v>56596</v>
      </c>
    </row>
    <row r="6" spans="1:14" x14ac:dyDescent="0.15">
      <c r="A6" s="7">
        <v>17</v>
      </c>
      <c r="B6" s="8">
        <v>1195397</v>
      </c>
      <c r="C6" s="8">
        <v>361054</v>
      </c>
      <c r="D6" s="8">
        <v>107045</v>
      </c>
      <c r="E6" s="8">
        <v>3063</v>
      </c>
      <c r="F6" s="8">
        <v>44389</v>
      </c>
      <c r="G6" s="8">
        <v>619120</v>
      </c>
      <c r="H6" s="9" t="s">
        <v>37</v>
      </c>
      <c r="I6" s="9">
        <v>162</v>
      </c>
      <c r="J6" s="8">
        <v>1837</v>
      </c>
      <c r="K6" s="9" t="s">
        <v>17</v>
      </c>
      <c r="L6" s="9" t="s">
        <v>17</v>
      </c>
      <c r="M6" s="8">
        <v>58727</v>
      </c>
      <c r="N6" s="8"/>
    </row>
    <row r="7" spans="1:14" x14ac:dyDescent="0.15">
      <c r="A7" s="7">
        <v>18</v>
      </c>
      <c r="B7" s="8">
        <v>1254677</v>
      </c>
      <c r="C7" s="8">
        <v>372016</v>
      </c>
      <c r="D7" s="8">
        <v>113537</v>
      </c>
      <c r="E7" s="8">
        <v>3178</v>
      </c>
      <c r="F7" s="8">
        <v>38187</v>
      </c>
      <c r="G7" s="8">
        <v>668235</v>
      </c>
      <c r="H7" s="9" t="s">
        <v>37</v>
      </c>
      <c r="I7" s="9">
        <v>180</v>
      </c>
      <c r="J7" s="8">
        <v>2670</v>
      </c>
      <c r="K7" s="9" t="s">
        <v>17</v>
      </c>
      <c r="L7" s="9" t="s">
        <v>17</v>
      </c>
      <c r="M7" s="8">
        <v>56674</v>
      </c>
      <c r="N7" s="8"/>
    </row>
    <row r="8" spans="1:14" x14ac:dyDescent="0.15">
      <c r="A8" s="7">
        <v>19</v>
      </c>
      <c r="B8" s="8">
        <v>1025624</v>
      </c>
      <c r="C8" s="25">
        <v>328721</v>
      </c>
      <c r="D8" s="25">
        <v>104634</v>
      </c>
      <c r="E8" s="25">
        <v>2480</v>
      </c>
      <c r="F8" s="25">
        <v>35791</v>
      </c>
      <c r="G8" s="25">
        <v>551539</v>
      </c>
      <c r="H8" s="9" t="s">
        <v>37</v>
      </c>
      <c r="I8" s="26">
        <v>94</v>
      </c>
      <c r="J8" s="26">
        <v>751</v>
      </c>
      <c r="K8" s="9" t="s">
        <v>17</v>
      </c>
      <c r="L8" s="9" t="s">
        <v>17</v>
      </c>
      <c r="M8" s="25">
        <v>1614</v>
      </c>
      <c r="N8" s="8"/>
    </row>
    <row r="9" spans="1:14" x14ac:dyDescent="0.15">
      <c r="A9" s="7">
        <v>20</v>
      </c>
      <c r="B9" s="8">
        <v>882384</v>
      </c>
      <c r="C9" s="8">
        <v>281189</v>
      </c>
      <c r="D9" s="8">
        <v>91932</v>
      </c>
      <c r="E9" s="8">
        <v>1680</v>
      </c>
      <c r="F9" s="8">
        <v>30112</v>
      </c>
      <c r="G9" s="8">
        <v>475760</v>
      </c>
      <c r="H9" s="9" t="s">
        <v>37</v>
      </c>
      <c r="I9" s="9">
        <v>320</v>
      </c>
      <c r="J9" s="8">
        <v>170</v>
      </c>
      <c r="K9" s="9" t="s">
        <v>17</v>
      </c>
      <c r="L9" s="9" t="s">
        <v>17</v>
      </c>
      <c r="M9" s="8">
        <v>1221</v>
      </c>
      <c r="N9" s="8"/>
    </row>
    <row r="10" spans="1:14" x14ac:dyDescent="0.15">
      <c r="A10" s="10">
        <v>21</v>
      </c>
      <c r="B10" s="11">
        <f>SUM(C10:M10)</f>
        <v>989701</v>
      </c>
      <c r="C10" s="8">
        <v>315169</v>
      </c>
      <c r="D10" s="8">
        <v>106717</v>
      </c>
      <c r="E10" s="8">
        <v>3072</v>
      </c>
      <c r="F10" s="8">
        <v>30309</v>
      </c>
      <c r="G10" s="8">
        <v>465512</v>
      </c>
      <c r="H10" s="9" t="s">
        <v>17</v>
      </c>
      <c r="I10" s="9">
        <v>1066</v>
      </c>
      <c r="J10" s="8">
        <v>562</v>
      </c>
      <c r="K10" s="9" t="s">
        <v>17</v>
      </c>
      <c r="L10" s="9" t="s">
        <v>17</v>
      </c>
      <c r="M10" s="8">
        <v>67294</v>
      </c>
      <c r="N10" s="8"/>
    </row>
    <row r="11" spans="1:14" x14ac:dyDescent="0.15">
      <c r="A11" s="7">
        <v>22</v>
      </c>
      <c r="B11" s="8">
        <f>SUM(C11:M11)</f>
        <v>1072387</v>
      </c>
      <c r="C11" s="8">
        <v>344575</v>
      </c>
      <c r="D11" s="8">
        <v>118879</v>
      </c>
      <c r="E11" s="8">
        <v>2766</v>
      </c>
      <c r="F11" s="8">
        <v>27857</v>
      </c>
      <c r="G11" s="8">
        <v>506456</v>
      </c>
      <c r="H11" s="9" t="s">
        <v>37</v>
      </c>
      <c r="I11" s="9">
        <v>1342</v>
      </c>
      <c r="J11" s="8">
        <v>273</v>
      </c>
      <c r="K11" s="9" t="s">
        <v>17</v>
      </c>
      <c r="L11" s="9" t="s">
        <v>17</v>
      </c>
      <c r="M11" s="8">
        <v>70239</v>
      </c>
      <c r="N11" s="8"/>
    </row>
    <row r="12" spans="1:14" x14ac:dyDescent="0.15">
      <c r="A12" s="10">
        <v>23</v>
      </c>
      <c r="B12" s="11">
        <v>1173871</v>
      </c>
      <c r="C12" s="8">
        <v>370403</v>
      </c>
      <c r="D12" s="8">
        <v>131272</v>
      </c>
      <c r="E12" s="8">
        <v>3219</v>
      </c>
      <c r="F12" s="8">
        <v>23147</v>
      </c>
      <c r="G12" s="8">
        <v>570899</v>
      </c>
      <c r="H12" s="9" t="s">
        <v>17</v>
      </c>
      <c r="I12" s="9">
        <v>863</v>
      </c>
      <c r="J12" s="8">
        <v>649</v>
      </c>
      <c r="K12" s="9" t="s">
        <v>17</v>
      </c>
      <c r="L12" s="9" t="s">
        <v>17</v>
      </c>
      <c r="M12" s="8">
        <v>73419</v>
      </c>
      <c r="N12" s="8"/>
    </row>
    <row r="13" spans="1:14" x14ac:dyDescent="0.15">
      <c r="A13" s="7">
        <v>24</v>
      </c>
      <c r="B13" s="11">
        <v>1269352</v>
      </c>
      <c r="C13" s="8">
        <v>409365</v>
      </c>
      <c r="D13" s="8">
        <v>146176</v>
      </c>
      <c r="E13" s="8">
        <v>3409</v>
      </c>
      <c r="F13" s="8">
        <v>28939</v>
      </c>
      <c r="G13" s="8">
        <v>609897</v>
      </c>
      <c r="H13" s="9" t="s">
        <v>37</v>
      </c>
      <c r="I13" s="9">
        <v>1355</v>
      </c>
      <c r="J13" s="9" t="s">
        <v>37</v>
      </c>
      <c r="K13" s="9" t="s">
        <v>17</v>
      </c>
      <c r="L13" s="9" t="s">
        <v>17</v>
      </c>
      <c r="M13" s="8">
        <v>70211</v>
      </c>
      <c r="N13" s="8"/>
    </row>
    <row r="14" spans="1:14" x14ac:dyDescent="0.15">
      <c r="A14" s="10">
        <v>25</v>
      </c>
      <c r="B14" s="11">
        <v>1313726</v>
      </c>
      <c r="C14" s="8">
        <v>414049</v>
      </c>
      <c r="D14" s="8">
        <v>152693</v>
      </c>
      <c r="E14" s="8">
        <v>3838</v>
      </c>
      <c r="F14" s="8">
        <v>32155</v>
      </c>
      <c r="G14" s="8">
        <v>642557</v>
      </c>
      <c r="H14" s="9" t="s">
        <v>17</v>
      </c>
      <c r="I14" s="9">
        <v>721</v>
      </c>
      <c r="J14" s="8">
        <v>442</v>
      </c>
      <c r="K14" s="9" t="s">
        <v>17</v>
      </c>
      <c r="L14" s="9" t="s">
        <v>17</v>
      </c>
      <c r="M14" s="8">
        <v>67271</v>
      </c>
      <c r="N14" s="8"/>
    </row>
    <row r="15" spans="1:14" x14ac:dyDescent="0.15">
      <c r="A15" s="7">
        <v>26</v>
      </c>
      <c r="B15" s="11">
        <v>1305892</v>
      </c>
      <c r="C15" s="8">
        <v>416169</v>
      </c>
      <c r="D15" s="8">
        <v>153822</v>
      </c>
      <c r="E15" s="8">
        <v>4120</v>
      </c>
      <c r="F15" s="8">
        <v>31447</v>
      </c>
      <c r="G15" s="8">
        <v>636482</v>
      </c>
      <c r="H15" s="9" t="s">
        <v>37</v>
      </c>
      <c r="I15" s="9">
        <v>1250</v>
      </c>
      <c r="J15" s="9">
        <v>869</v>
      </c>
      <c r="K15" s="9" t="s">
        <v>17</v>
      </c>
      <c r="L15" s="9" t="s">
        <v>17</v>
      </c>
      <c r="M15" s="8">
        <v>61733</v>
      </c>
      <c r="N15" s="8"/>
    </row>
    <row r="16" spans="1:14" x14ac:dyDescent="0.15">
      <c r="A16" s="10">
        <v>27</v>
      </c>
      <c r="B16" s="11">
        <v>1229065</v>
      </c>
      <c r="C16" s="8">
        <v>382078</v>
      </c>
      <c r="D16" s="8">
        <v>149936</v>
      </c>
      <c r="E16" s="8">
        <v>3242</v>
      </c>
      <c r="F16" s="8">
        <v>31983</v>
      </c>
      <c r="G16" s="8">
        <v>593081</v>
      </c>
      <c r="H16" s="9" t="s">
        <v>17</v>
      </c>
      <c r="I16" s="9">
        <v>1199</v>
      </c>
      <c r="J16" s="9">
        <v>289</v>
      </c>
      <c r="K16" s="9" t="s">
        <v>17</v>
      </c>
      <c r="L16" s="9" t="s">
        <v>17</v>
      </c>
      <c r="M16" s="8">
        <v>67257</v>
      </c>
      <c r="N16" s="8"/>
    </row>
    <row r="17" spans="1:14" x14ac:dyDescent="0.15">
      <c r="A17" s="10">
        <v>28</v>
      </c>
      <c r="B17" s="11">
        <v>1099649</v>
      </c>
      <c r="C17" s="8">
        <v>362585</v>
      </c>
      <c r="D17" s="8">
        <v>142958</v>
      </c>
      <c r="E17" s="8">
        <v>3091</v>
      </c>
      <c r="F17" s="8">
        <v>29885</v>
      </c>
      <c r="G17" s="8">
        <v>488968</v>
      </c>
      <c r="H17" s="9" t="s">
        <v>17</v>
      </c>
      <c r="I17" s="9">
        <v>1024</v>
      </c>
      <c r="J17" s="9">
        <v>958</v>
      </c>
      <c r="K17" s="9" t="s">
        <v>17</v>
      </c>
      <c r="L17" s="9" t="s">
        <v>17</v>
      </c>
      <c r="M17" s="8">
        <v>70180</v>
      </c>
      <c r="N17" s="8"/>
    </row>
    <row r="18" spans="1:14" x14ac:dyDescent="0.15">
      <c r="A18" s="10">
        <v>29</v>
      </c>
      <c r="B18" s="11">
        <v>1155615</v>
      </c>
      <c r="C18" s="8">
        <v>344485</v>
      </c>
      <c r="D18" s="8">
        <v>138764</v>
      </c>
      <c r="E18" s="8">
        <v>2396</v>
      </c>
      <c r="F18" s="8">
        <v>31648</v>
      </c>
      <c r="G18" s="8">
        <v>558829</v>
      </c>
      <c r="H18" s="9" t="s">
        <v>17</v>
      </c>
      <c r="I18" s="9">
        <v>1082</v>
      </c>
      <c r="J18" s="9">
        <v>1027</v>
      </c>
      <c r="K18" s="9" t="s">
        <v>17</v>
      </c>
      <c r="L18" s="8">
        <v>45</v>
      </c>
      <c r="M18" s="8">
        <v>77339</v>
      </c>
      <c r="N18" s="8"/>
    </row>
    <row r="19" spans="1:14" x14ac:dyDescent="0.15">
      <c r="A19" s="10">
        <v>30</v>
      </c>
      <c r="B19" s="11">
        <v>1091180</v>
      </c>
      <c r="C19" s="8">
        <v>321929</v>
      </c>
      <c r="D19" s="8">
        <v>133742</v>
      </c>
      <c r="E19" s="8">
        <v>2346</v>
      </c>
      <c r="F19" s="8">
        <v>21890</v>
      </c>
      <c r="G19" s="8">
        <v>528376</v>
      </c>
      <c r="H19" s="9" t="s">
        <v>17</v>
      </c>
      <c r="I19" s="9">
        <v>1111</v>
      </c>
      <c r="J19" s="9">
        <v>581</v>
      </c>
      <c r="K19" s="9" t="s">
        <v>17</v>
      </c>
      <c r="L19" s="8">
        <v>74</v>
      </c>
      <c r="M19" s="8">
        <v>81131</v>
      </c>
      <c r="N19" s="8"/>
    </row>
    <row r="20" spans="1:14" x14ac:dyDescent="0.15">
      <c r="A20" s="10" t="s">
        <v>38</v>
      </c>
      <c r="B20" s="11">
        <v>1031123</v>
      </c>
      <c r="C20" s="8">
        <v>315593</v>
      </c>
      <c r="D20" s="8">
        <v>132158</v>
      </c>
      <c r="E20" s="8">
        <v>1912</v>
      </c>
      <c r="F20" s="8">
        <v>20705</v>
      </c>
      <c r="G20" s="8">
        <v>481194</v>
      </c>
      <c r="H20" s="9">
        <v>40</v>
      </c>
      <c r="I20" s="9">
        <v>491</v>
      </c>
      <c r="J20" s="9">
        <v>428</v>
      </c>
      <c r="K20" s="9" t="s">
        <v>17</v>
      </c>
      <c r="L20" s="8">
        <v>135</v>
      </c>
      <c r="M20" s="8">
        <v>78467</v>
      </c>
      <c r="N20" s="8"/>
    </row>
    <row r="21" spans="1:14" x14ac:dyDescent="0.15">
      <c r="A21" s="10">
        <v>2</v>
      </c>
      <c r="B21" s="11">
        <v>1034720</v>
      </c>
      <c r="C21" s="8">
        <v>294531</v>
      </c>
      <c r="D21" s="8">
        <v>127014</v>
      </c>
      <c r="E21" s="8">
        <v>1325</v>
      </c>
      <c r="F21" s="8">
        <v>23678</v>
      </c>
      <c r="G21" s="8">
        <v>509312</v>
      </c>
      <c r="H21" s="9" t="s">
        <v>17</v>
      </c>
      <c r="I21" s="9">
        <v>273</v>
      </c>
      <c r="J21" s="9">
        <v>321</v>
      </c>
      <c r="K21" s="8">
        <v>300</v>
      </c>
      <c r="L21" s="8">
        <v>49</v>
      </c>
      <c r="M21" s="8">
        <v>77917</v>
      </c>
      <c r="N21" s="8"/>
    </row>
    <row r="22" spans="1:14" x14ac:dyDescent="0.15">
      <c r="A22" s="10">
        <v>3</v>
      </c>
      <c r="B22" s="11">
        <v>1049385</v>
      </c>
      <c r="C22" s="8">
        <v>297460</v>
      </c>
      <c r="D22" s="8">
        <v>128404</v>
      </c>
      <c r="E22" s="8">
        <v>935</v>
      </c>
      <c r="F22" s="8">
        <v>28655</v>
      </c>
      <c r="G22" s="8">
        <v>515303</v>
      </c>
      <c r="H22" s="9" t="s">
        <v>17</v>
      </c>
      <c r="I22" s="9">
        <v>280</v>
      </c>
      <c r="J22" s="9">
        <v>576</v>
      </c>
      <c r="K22" s="8">
        <v>100</v>
      </c>
      <c r="L22" s="8">
        <v>181</v>
      </c>
      <c r="M22" s="8">
        <v>77491</v>
      </c>
      <c r="N22" s="8"/>
    </row>
    <row r="23" spans="1:14" x14ac:dyDescent="0.15">
      <c r="A23" s="10">
        <v>4</v>
      </c>
      <c r="B23" s="11">
        <v>1075308</v>
      </c>
      <c r="C23" s="8">
        <v>308845</v>
      </c>
      <c r="D23" s="8">
        <v>134715</v>
      </c>
      <c r="E23" s="8">
        <v>1142</v>
      </c>
      <c r="F23" s="8">
        <v>31153</v>
      </c>
      <c r="G23" s="8">
        <v>515065</v>
      </c>
      <c r="H23" s="9" t="s">
        <v>17</v>
      </c>
      <c r="I23" s="9">
        <v>171</v>
      </c>
      <c r="J23" s="9">
        <v>328</v>
      </c>
      <c r="K23" s="9" t="s">
        <v>17</v>
      </c>
      <c r="L23" s="8">
        <v>357</v>
      </c>
      <c r="M23" s="8">
        <v>83532</v>
      </c>
      <c r="N23" s="8"/>
    </row>
    <row r="24" spans="1:14" x14ac:dyDescent="0.15">
      <c r="A24" s="17"/>
      <c r="B24" s="18"/>
      <c r="C24" s="19"/>
      <c r="D24" s="19"/>
      <c r="E24" s="19"/>
      <c r="F24" s="19"/>
      <c r="G24" s="19"/>
      <c r="H24" s="20"/>
      <c r="I24" s="20"/>
      <c r="J24" s="19"/>
      <c r="K24" s="27"/>
      <c r="L24" s="19"/>
      <c r="M24" s="19"/>
      <c r="N24" s="8"/>
    </row>
    <row r="25" spans="1:14" x14ac:dyDescent="0.15">
      <c r="A25" s="2" t="s">
        <v>39</v>
      </c>
      <c r="M25" s="22" t="s">
        <v>20</v>
      </c>
    </row>
    <row r="27" spans="1:14" x14ac:dyDescent="0.15">
      <c r="A27" s="23"/>
    </row>
    <row r="28" spans="1:14" x14ac:dyDescent="0.15">
      <c r="A28" s="23"/>
    </row>
    <row r="29" spans="1:14" x14ac:dyDescent="0.15">
      <c r="C29" s="28"/>
      <c r="E29" s="28"/>
      <c r="G29" s="28"/>
    </row>
    <row r="30" spans="1:14" x14ac:dyDescent="0.15">
      <c r="C30" s="28"/>
      <c r="G30" s="28"/>
    </row>
    <row r="31" spans="1:14" x14ac:dyDescent="0.15">
      <c r="C31" s="28"/>
      <c r="G31" s="28"/>
    </row>
    <row r="32" spans="1:14" x14ac:dyDescent="0.15">
      <c r="C32" s="28"/>
      <c r="G32" s="28"/>
    </row>
    <row r="33" spans="3:7" x14ac:dyDescent="0.15">
      <c r="C33" s="28"/>
      <c r="G33" s="28"/>
    </row>
    <row r="34" spans="3:7" x14ac:dyDescent="0.15">
      <c r="C34" s="29"/>
      <c r="G34" s="29"/>
    </row>
    <row r="35" spans="3:7" x14ac:dyDescent="0.15">
      <c r="C35" s="29"/>
      <c r="G35" s="29"/>
    </row>
    <row r="36" spans="3:7" x14ac:dyDescent="0.15">
      <c r="C36" s="29"/>
      <c r="G36" s="29"/>
    </row>
    <row r="37" spans="3:7" x14ac:dyDescent="0.15">
      <c r="C37" s="28"/>
      <c r="G37" s="28"/>
    </row>
    <row r="38" spans="3:7" x14ac:dyDescent="0.15">
      <c r="G38" s="28"/>
    </row>
  </sheetData>
  <mergeCells count="13">
    <mergeCell ref="M3:M4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C37BB-8C83-4872-96BC-F8EDA2F7F594}">
  <dimension ref="A1:H29"/>
  <sheetViews>
    <sheetView showZeros="0" workbookViewId="0"/>
  </sheetViews>
  <sheetFormatPr defaultRowHeight="13.5" x14ac:dyDescent="0.15"/>
  <cols>
    <col min="1" max="1" width="11.625" style="2" customWidth="1"/>
    <col min="2" max="7" width="12.625" style="2" customWidth="1"/>
    <col min="8" max="256" width="9" style="2"/>
    <col min="257" max="257" width="11.625" style="2" customWidth="1"/>
    <col min="258" max="263" width="12.625" style="2" customWidth="1"/>
    <col min="264" max="512" width="9" style="2"/>
    <col min="513" max="513" width="11.625" style="2" customWidth="1"/>
    <col min="514" max="519" width="12.625" style="2" customWidth="1"/>
    <col min="520" max="768" width="9" style="2"/>
    <col min="769" max="769" width="11.625" style="2" customWidth="1"/>
    <col min="770" max="775" width="12.625" style="2" customWidth="1"/>
    <col min="776" max="1024" width="9" style="2"/>
    <col min="1025" max="1025" width="11.625" style="2" customWidth="1"/>
    <col min="1026" max="1031" width="12.625" style="2" customWidth="1"/>
    <col min="1032" max="1280" width="9" style="2"/>
    <col min="1281" max="1281" width="11.625" style="2" customWidth="1"/>
    <col min="1282" max="1287" width="12.625" style="2" customWidth="1"/>
    <col min="1288" max="1536" width="9" style="2"/>
    <col min="1537" max="1537" width="11.625" style="2" customWidth="1"/>
    <col min="1538" max="1543" width="12.625" style="2" customWidth="1"/>
    <col min="1544" max="1792" width="9" style="2"/>
    <col min="1793" max="1793" width="11.625" style="2" customWidth="1"/>
    <col min="1794" max="1799" width="12.625" style="2" customWidth="1"/>
    <col min="1800" max="2048" width="9" style="2"/>
    <col min="2049" max="2049" width="11.625" style="2" customWidth="1"/>
    <col min="2050" max="2055" width="12.625" style="2" customWidth="1"/>
    <col min="2056" max="2304" width="9" style="2"/>
    <col min="2305" max="2305" width="11.625" style="2" customWidth="1"/>
    <col min="2306" max="2311" width="12.625" style="2" customWidth="1"/>
    <col min="2312" max="2560" width="9" style="2"/>
    <col min="2561" max="2561" width="11.625" style="2" customWidth="1"/>
    <col min="2562" max="2567" width="12.625" style="2" customWidth="1"/>
    <col min="2568" max="2816" width="9" style="2"/>
    <col min="2817" max="2817" width="11.625" style="2" customWidth="1"/>
    <col min="2818" max="2823" width="12.625" style="2" customWidth="1"/>
    <col min="2824" max="3072" width="9" style="2"/>
    <col min="3073" max="3073" width="11.625" style="2" customWidth="1"/>
    <col min="3074" max="3079" width="12.625" style="2" customWidth="1"/>
    <col min="3080" max="3328" width="9" style="2"/>
    <col min="3329" max="3329" width="11.625" style="2" customWidth="1"/>
    <col min="3330" max="3335" width="12.625" style="2" customWidth="1"/>
    <col min="3336" max="3584" width="9" style="2"/>
    <col min="3585" max="3585" width="11.625" style="2" customWidth="1"/>
    <col min="3586" max="3591" width="12.625" style="2" customWidth="1"/>
    <col min="3592" max="3840" width="9" style="2"/>
    <col min="3841" max="3841" width="11.625" style="2" customWidth="1"/>
    <col min="3842" max="3847" width="12.625" style="2" customWidth="1"/>
    <col min="3848" max="4096" width="9" style="2"/>
    <col min="4097" max="4097" width="11.625" style="2" customWidth="1"/>
    <col min="4098" max="4103" width="12.625" style="2" customWidth="1"/>
    <col min="4104" max="4352" width="9" style="2"/>
    <col min="4353" max="4353" width="11.625" style="2" customWidth="1"/>
    <col min="4354" max="4359" width="12.625" style="2" customWidth="1"/>
    <col min="4360" max="4608" width="9" style="2"/>
    <col min="4609" max="4609" width="11.625" style="2" customWidth="1"/>
    <col min="4610" max="4615" width="12.625" style="2" customWidth="1"/>
    <col min="4616" max="4864" width="9" style="2"/>
    <col min="4865" max="4865" width="11.625" style="2" customWidth="1"/>
    <col min="4866" max="4871" width="12.625" style="2" customWidth="1"/>
    <col min="4872" max="5120" width="9" style="2"/>
    <col min="5121" max="5121" width="11.625" style="2" customWidth="1"/>
    <col min="5122" max="5127" width="12.625" style="2" customWidth="1"/>
    <col min="5128" max="5376" width="9" style="2"/>
    <col min="5377" max="5377" width="11.625" style="2" customWidth="1"/>
    <col min="5378" max="5383" width="12.625" style="2" customWidth="1"/>
    <col min="5384" max="5632" width="9" style="2"/>
    <col min="5633" max="5633" width="11.625" style="2" customWidth="1"/>
    <col min="5634" max="5639" width="12.625" style="2" customWidth="1"/>
    <col min="5640" max="5888" width="9" style="2"/>
    <col min="5889" max="5889" width="11.625" style="2" customWidth="1"/>
    <col min="5890" max="5895" width="12.625" style="2" customWidth="1"/>
    <col min="5896" max="6144" width="9" style="2"/>
    <col min="6145" max="6145" width="11.625" style="2" customWidth="1"/>
    <col min="6146" max="6151" width="12.625" style="2" customWidth="1"/>
    <col min="6152" max="6400" width="9" style="2"/>
    <col min="6401" max="6401" width="11.625" style="2" customWidth="1"/>
    <col min="6402" max="6407" width="12.625" style="2" customWidth="1"/>
    <col min="6408" max="6656" width="9" style="2"/>
    <col min="6657" max="6657" width="11.625" style="2" customWidth="1"/>
    <col min="6658" max="6663" width="12.625" style="2" customWidth="1"/>
    <col min="6664" max="6912" width="9" style="2"/>
    <col min="6913" max="6913" width="11.625" style="2" customWidth="1"/>
    <col min="6914" max="6919" width="12.625" style="2" customWidth="1"/>
    <col min="6920" max="7168" width="9" style="2"/>
    <col min="7169" max="7169" width="11.625" style="2" customWidth="1"/>
    <col min="7170" max="7175" width="12.625" style="2" customWidth="1"/>
    <col min="7176" max="7424" width="9" style="2"/>
    <col min="7425" max="7425" width="11.625" style="2" customWidth="1"/>
    <col min="7426" max="7431" width="12.625" style="2" customWidth="1"/>
    <col min="7432" max="7680" width="9" style="2"/>
    <col min="7681" max="7681" width="11.625" style="2" customWidth="1"/>
    <col min="7682" max="7687" width="12.625" style="2" customWidth="1"/>
    <col min="7688" max="7936" width="9" style="2"/>
    <col min="7937" max="7937" width="11.625" style="2" customWidth="1"/>
    <col min="7938" max="7943" width="12.625" style="2" customWidth="1"/>
    <col min="7944" max="8192" width="9" style="2"/>
    <col min="8193" max="8193" width="11.625" style="2" customWidth="1"/>
    <col min="8194" max="8199" width="12.625" style="2" customWidth="1"/>
    <col min="8200" max="8448" width="9" style="2"/>
    <col min="8449" max="8449" width="11.625" style="2" customWidth="1"/>
    <col min="8450" max="8455" width="12.625" style="2" customWidth="1"/>
    <col min="8456" max="8704" width="9" style="2"/>
    <col min="8705" max="8705" width="11.625" style="2" customWidth="1"/>
    <col min="8706" max="8711" width="12.625" style="2" customWidth="1"/>
    <col min="8712" max="8960" width="9" style="2"/>
    <col min="8961" max="8961" width="11.625" style="2" customWidth="1"/>
    <col min="8962" max="8967" width="12.625" style="2" customWidth="1"/>
    <col min="8968" max="9216" width="9" style="2"/>
    <col min="9217" max="9217" width="11.625" style="2" customWidth="1"/>
    <col min="9218" max="9223" width="12.625" style="2" customWidth="1"/>
    <col min="9224" max="9472" width="9" style="2"/>
    <col min="9473" max="9473" width="11.625" style="2" customWidth="1"/>
    <col min="9474" max="9479" width="12.625" style="2" customWidth="1"/>
    <col min="9480" max="9728" width="9" style="2"/>
    <col min="9729" max="9729" width="11.625" style="2" customWidth="1"/>
    <col min="9730" max="9735" width="12.625" style="2" customWidth="1"/>
    <col min="9736" max="9984" width="9" style="2"/>
    <col min="9985" max="9985" width="11.625" style="2" customWidth="1"/>
    <col min="9986" max="9991" width="12.625" style="2" customWidth="1"/>
    <col min="9992" max="10240" width="9" style="2"/>
    <col min="10241" max="10241" width="11.625" style="2" customWidth="1"/>
    <col min="10242" max="10247" width="12.625" style="2" customWidth="1"/>
    <col min="10248" max="10496" width="9" style="2"/>
    <col min="10497" max="10497" width="11.625" style="2" customWidth="1"/>
    <col min="10498" max="10503" width="12.625" style="2" customWidth="1"/>
    <col min="10504" max="10752" width="9" style="2"/>
    <col min="10753" max="10753" width="11.625" style="2" customWidth="1"/>
    <col min="10754" max="10759" width="12.625" style="2" customWidth="1"/>
    <col min="10760" max="11008" width="9" style="2"/>
    <col min="11009" max="11009" width="11.625" style="2" customWidth="1"/>
    <col min="11010" max="11015" width="12.625" style="2" customWidth="1"/>
    <col min="11016" max="11264" width="9" style="2"/>
    <col min="11265" max="11265" width="11.625" style="2" customWidth="1"/>
    <col min="11266" max="11271" width="12.625" style="2" customWidth="1"/>
    <col min="11272" max="11520" width="9" style="2"/>
    <col min="11521" max="11521" width="11.625" style="2" customWidth="1"/>
    <col min="11522" max="11527" width="12.625" style="2" customWidth="1"/>
    <col min="11528" max="11776" width="9" style="2"/>
    <col min="11777" max="11777" width="11.625" style="2" customWidth="1"/>
    <col min="11778" max="11783" width="12.625" style="2" customWidth="1"/>
    <col min="11784" max="12032" width="9" style="2"/>
    <col min="12033" max="12033" width="11.625" style="2" customWidth="1"/>
    <col min="12034" max="12039" width="12.625" style="2" customWidth="1"/>
    <col min="12040" max="12288" width="9" style="2"/>
    <col min="12289" max="12289" width="11.625" style="2" customWidth="1"/>
    <col min="12290" max="12295" width="12.625" style="2" customWidth="1"/>
    <col min="12296" max="12544" width="9" style="2"/>
    <col min="12545" max="12545" width="11.625" style="2" customWidth="1"/>
    <col min="12546" max="12551" width="12.625" style="2" customWidth="1"/>
    <col min="12552" max="12800" width="9" style="2"/>
    <col min="12801" max="12801" width="11.625" style="2" customWidth="1"/>
    <col min="12802" max="12807" width="12.625" style="2" customWidth="1"/>
    <col min="12808" max="13056" width="9" style="2"/>
    <col min="13057" max="13057" width="11.625" style="2" customWidth="1"/>
    <col min="13058" max="13063" width="12.625" style="2" customWidth="1"/>
    <col min="13064" max="13312" width="9" style="2"/>
    <col min="13313" max="13313" width="11.625" style="2" customWidth="1"/>
    <col min="13314" max="13319" width="12.625" style="2" customWidth="1"/>
    <col min="13320" max="13568" width="9" style="2"/>
    <col min="13569" max="13569" width="11.625" style="2" customWidth="1"/>
    <col min="13570" max="13575" width="12.625" style="2" customWidth="1"/>
    <col min="13576" max="13824" width="9" style="2"/>
    <col min="13825" max="13825" width="11.625" style="2" customWidth="1"/>
    <col min="13826" max="13831" width="12.625" style="2" customWidth="1"/>
    <col min="13832" max="14080" width="9" style="2"/>
    <col min="14081" max="14081" width="11.625" style="2" customWidth="1"/>
    <col min="14082" max="14087" width="12.625" style="2" customWidth="1"/>
    <col min="14088" max="14336" width="9" style="2"/>
    <col min="14337" max="14337" width="11.625" style="2" customWidth="1"/>
    <col min="14338" max="14343" width="12.625" style="2" customWidth="1"/>
    <col min="14344" max="14592" width="9" style="2"/>
    <col min="14593" max="14593" width="11.625" style="2" customWidth="1"/>
    <col min="14594" max="14599" width="12.625" style="2" customWidth="1"/>
    <col min="14600" max="14848" width="9" style="2"/>
    <col min="14849" max="14849" width="11.625" style="2" customWidth="1"/>
    <col min="14850" max="14855" width="12.625" style="2" customWidth="1"/>
    <col min="14856" max="15104" width="9" style="2"/>
    <col min="15105" max="15105" width="11.625" style="2" customWidth="1"/>
    <col min="15106" max="15111" width="12.625" style="2" customWidth="1"/>
    <col min="15112" max="15360" width="9" style="2"/>
    <col min="15361" max="15361" width="11.625" style="2" customWidth="1"/>
    <col min="15362" max="15367" width="12.625" style="2" customWidth="1"/>
    <col min="15368" max="15616" width="9" style="2"/>
    <col min="15617" max="15617" width="11.625" style="2" customWidth="1"/>
    <col min="15618" max="15623" width="12.625" style="2" customWidth="1"/>
    <col min="15624" max="15872" width="9" style="2"/>
    <col min="15873" max="15873" width="11.625" style="2" customWidth="1"/>
    <col min="15874" max="15879" width="12.625" style="2" customWidth="1"/>
    <col min="15880" max="16128" width="9" style="2"/>
    <col min="16129" max="16129" width="11.625" style="2" customWidth="1"/>
    <col min="16130" max="16135" width="12.625" style="2" customWidth="1"/>
    <col min="16136" max="16384" width="9" style="2"/>
  </cols>
  <sheetData>
    <row r="1" spans="1:8" ht="18.75" x14ac:dyDescent="0.2">
      <c r="A1" s="1" t="s">
        <v>40</v>
      </c>
    </row>
    <row r="2" spans="1:8" ht="14.25" thickBot="1" x14ac:dyDescent="0.2">
      <c r="A2" s="3"/>
      <c r="B2" s="3"/>
      <c r="C2" s="3"/>
      <c r="D2" s="3"/>
      <c r="E2" s="3"/>
      <c r="F2" s="3"/>
      <c r="G2" s="24" t="s">
        <v>41</v>
      </c>
    </row>
    <row r="3" spans="1:8" ht="14.25" thickTop="1" x14ac:dyDescent="0.15">
      <c r="A3" s="175" t="s">
        <v>42</v>
      </c>
      <c r="B3" s="177" t="s">
        <v>25</v>
      </c>
      <c r="C3" s="178" t="s">
        <v>43</v>
      </c>
      <c r="D3" s="179" t="s">
        <v>44</v>
      </c>
      <c r="E3" s="168" t="s">
        <v>45</v>
      </c>
      <c r="F3" s="168" t="s">
        <v>46</v>
      </c>
      <c r="G3" s="173" t="s">
        <v>47</v>
      </c>
    </row>
    <row r="4" spans="1:8" x14ac:dyDescent="0.15">
      <c r="A4" s="176"/>
      <c r="B4" s="174"/>
      <c r="C4" s="169"/>
      <c r="D4" s="180"/>
      <c r="E4" s="169"/>
      <c r="F4" s="169"/>
      <c r="G4" s="174"/>
    </row>
    <row r="5" spans="1:8" x14ac:dyDescent="0.15">
      <c r="A5" s="7" t="s">
        <v>16</v>
      </c>
      <c r="B5" s="8">
        <v>5403</v>
      </c>
      <c r="C5" s="8">
        <v>376</v>
      </c>
      <c r="D5" s="8">
        <v>472</v>
      </c>
      <c r="E5" s="8">
        <v>61</v>
      </c>
      <c r="F5" s="8">
        <v>2908</v>
      </c>
      <c r="G5" s="8">
        <v>1586</v>
      </c>
    </row>
    <row r="6" spans="1:8" x14ac:dyDescent="0.15">
      <c r="A6" s="7">
        <v>17</v>
      </c>
      <c r="B6" s="8">
        <v>6059</v>
      </c>
      <c r="C6" s="8">
        <v>411</v>
      </c>
      <c r="D6" s="8">
        <v>510</v>
      </c>
      <c r="E6" s="8">
        <v>69</v>
      </c>
      <c r="F6" s="8">
        <v>3271</v>
      </c>
      <c r="G6" s="8">
        <v>1798</v>
      </c>
      <c r="H6" s="8"/>
    </row>
    <row r="7" spans="1:8" x14ac:dyDescent="0.15">
      <c r="A7" s="7">
        <v>18</v>
      </c>
      <c r="B7" s="8">
        <v>6120</v>
      </c>
      <c r="C7" s="8">
        <v>426</v>
      </c>
      <c r="D7" s="8">
        <v>508</v>
      </c>
      <c r="E7" s="8">
        <v>71</v>
      </c>
      <c r="F7" s="8">
        <v>3281</v>
      </c>
      <c r="G7" s="8">
        <v>1834</v>
      </c>
      <c r="H7" s="8"/>
    </row>
    <row r="8" spans="1:8" x14ac:dyDescent="0.15">
      <c r="A8" s="7">
        <v>19</v>
      </c>
      <c r="B8" s="8">
        <f>SUM(C8:G8)</f>
        <v>6263</v>
      </c>
      <c r="C8" s="8">
        <v>429</v>
      </c>
      <c r="D8" s="8">
        <v>500</v>
      </c>
      <c r="E8" s="8">
        <v>70</v>
      </c>
      <c r="F8" s="8">
        <v>3350</v>
      </c>
      <c r="G8" s="8">
        <v>1914</v>
      </c>
      <c r="H8" s="8"/>
    </row>
    <row r="9" spans="1:8" x14ac:dyDescent="0.15">
      <c r="A9" s="7">
        <v>20</v>
      </c>
      <c r="B9" s="11">
        <f>SUM(C9:G9)</f>
        <v>6374</v>
      </c>
      <c r="C9" s="8">
        <v>432</v>
      </c>
      <c r="D9" s="8">
        <v>498</v>
      </c>
      <c r="E9" s="8">
        <v>66</v>
      </c>
      <c r="F9" s="8">
        <v>3413</v>
      </c>
      <c r="G9" s="8">
        <v>1965</v>
      </c>
      <c r="H9" s="8"/>
    </row>
    <row r="10" spans="1:8" x14ac:dyDescent="0.15">
      <c r="A10" s="10">
        <v>21</v>
      </c>
      <c r="B10" s="11">
        <v>6393</v>
      </c>
      <c r="C10" s="8">
        <v>432</v>
      </c>
      <c r="D10" s="8">
        <v>489</v>
      </c>
      <c r="E10" s="8">
        <v>68</v>
      </c>
      <c r="F10" s="8">
        <v>3344</v>
      </c>
      <c r="G10" s="8">
        <v>2060</v>
      </c>
      <c r="H10" s="8"/>
    </row>
    <row r="11" spans="1:8" x14ac:dyDescent="0.15">
      <c r="A11" s="10">
        <v>22</v>
      </c>
      <c r="B11" s="11">
        <v>6479</v>
      </c>
      <c r="C11" s="8">
        <v>424</v>
      </c>
      <c r="D11" s="8">
        <v>488</v>
      </c>
      <c r="E11" s="8">
        <v>72</v>
      </c>
      <c r="F11" s="8">
        <v>3368</v>
      </c>
      <c r="G11" s="8">
        <v>2127</v>
      </c>
      <c r="H11" s="8"/>
    </row>
    <row r="12" spans="1:8" x14ac:dyDescent="0.15">
      <c r="A12" s="10">
        <v>23</v>
      </c>
      <c r="B12" s="11">
        <v>6777</v>
      </c>
      <c r="C12" s="8">
        <v>444</v>
      </c>
      <c r="D12" s="8">
        <v>514</v>
      </c>
      <c r="E12" s="8">
        <v>77</v>
      </c>
      <c r="F12" s="8">
        <v>3490</v>
      </c>
      <c r="G12" s="8">
        <v>2252</v>
      </c>
      <c r="H12" s="8"/>
    </row>
    <row r="13" spans="1:8" x14ac:dyDescent="0.15">
      <c r="A13" s="7">
        <v>24</v>
      </c>
      <c r="B13" s="11">
        <v>6916</v>
      </c>
      <c r="C13" s="8">
        <v>449</v>
      </c>
      <c r="D13" s="8">
        <v>545</v>
      </c>
      <c r="E13" s="8">
        <v>73</v>
      </c>
      <c r="F13" s="8">
        <v>3566</v>
      </c>
      <c r="G13" s="8">
        <v>2283</v>
      </c>
      <c r="H13" s="8"/>
    </row>
    <row r="14" spans="1:8" x14ac:dyDescent="0.15">
      <c r="A14" s="10">
        <v>25</v>
      </c>
      <c r="B14" s="11">
        <v>6961</v>
      </c>
      <c r="C14" s="8">
        <v>439</v>
      </c>
      <c r="D14" s="8">
        <v>547</v>
      </c>
      <c r="E14" s="8">
        <v>81</v>
      </c>
      <c r="F14" s="8">
        <v>3593</v>
      </c>
      <c r="G14" s="8">
        <v>2301</v>
      </c>
      <c r="H14" s="8"/>
    </row>
    <row r="15" spans="1:8" x14ac:dyDescent="0.15">
      <c r="A15" s="7">
        <v>26</v>
      </c>
      <c r="B15" s="11">
        <v>7008</v>
      </c>
      <c r="C15" s="8">
        <v>453</v>
      </c>
      <c r="D15" s="8">
        <v>574</v>
      </c>
      <c r="E15" s="8">
        <v>83</v>
      </c>
      <c r="F15" s="8">
        <v>3627</v>
      </c>
      <c r="G15" s="8">
        <v>2271</v>
      </c>
      <c r="H15" s="8"/>
    </row>
    <row r="16" spans="1:8" x14ac:dyDescent="0.15">
      <c r="A16" s="10">
        <v>27</v>
      </c>
      <c r="B16" s="11">
        <v>7033</v>
      </c>
      <c r="C16" s="8">
        <v>453</v>
      </c>
      <c r="D16" s="8">
        <v>580</v>
      </c>
      <c r="E16" s="8">
        <v>89</v>
      </c>
      <c r="F16" s="8">
        <v>3597</v>
      </c>
      <c r="G16" s="8">
        <v>2314</v>
      </c>
      <c r="H16" s="8"/>
    </row>
    <row r="17" spans="1:8" x14ac:dyDescent="0.15">
      <c r="A17" s="10">
        <v>28</v>
      </c>
      <c r="B17" s="11">
        <v>7058</v>
      </c>
      <c r="C17" s="8">
        <v>466</v>
      </c>
      <c r="D17" s="8">
        <v>590</v>
      </c>
      <c r="E17" s="8">
        <v>84</v>
      </c>
      <c r="F17" s="8">
        <v>3595</v>
      </c>
      <c r="G17" s="8">
        <v>2323</v>
      </c>
      <c r="H17" s="8"/>
    </row>
    <row r="18" spans="1:8" x14ac:dyDescent="0.15">
      <c r="A18" s="10">
        <v>29</v>
      </c>
      <c r="B18" s="11">
        <v>6961</v>
      </c>
      <c r="C18" s="8">
        <v>458</v>
      </c>
      <c r="D18" s="8">
        <v>587</v>
      </c>
      <c r="E18" s="8">
        <v>86</v>
      </c>
      <c r="F18" s="8">
        <v>3510</v>
      </c>
      <c r="G18" s="8">
        <v>2320</v>
      </c>
      <c r="H18" s="8"/>
    </row>
    <row r="19" spans="1:8" x14ac:dyDescent="0.15">
      <c r="A19" s="10">
        <v>30</v>
      </c>
      <c r="B19" s="11">
        <v>6898</v>
      </c>
      <c r="C19" s="8">
        <v>451</v>
      </c>
      <c r="D19" s="8">
        <v>570</v>
      </c>
      <c r="E19" s="8">
        <v>84</v>
      </c>
      <c r="F19" s="8">
        <v>3403</v>
      </c>
      <c r="G19" s="8">
        <v>2390</v>
      </c>
      <c r="H19" s="8"/>
    </row>
    <row r="20" spans="1:8" x14ac:dyDescent="0.15">
      <c r="A20" s="10" t="s">
        <v>38</v>
      </c>
      <c r="B20" s="11">
        <v>6856</v>
      </c>
      <c r="C20" s="8">
        <v>438</v>
      </c>
      <c r="D20" s="8">
        <v>566</v>
      </c>
      <c r="E20" s="8">
        <v>85</v>
      </c>
      <c r="F20" s="8">
        <v>3350</v>
      </c>
      <c r="G20" s="8">
        <v>2417</v>
      </c>
      <c r="H20" s="8"/>
    </row>
    <row r="21" spans="1:8" x14ac:dyDescent="0.15">
      <c r="A21" s="10">
        <v>2</v>
      </c>
      <c r="B21" s="11">
        <v>6875</v>
      </c>
      <c r="C21" s="8">
        <v>441</v>
      </c>
      <c r="D21" s="8">
        <v>558</v>
      </c>
      <c r="E21" s="8">
        <v>81</v>
      </c>
      <c r="F21" s="8">
        <v>3334</v>
      </c>
      <c r="G21" s="8">
        <v>2461</v>
      </c>
      <c r="H21" s="8"/>
    </row>
    <row r="22" spans="1:8" x14ac:dyDescent="0.15">
      <c r="A22" s="10">
        <v>3</v>
      </c>
      <c r="B22" s="11">
        <v>6342</v>
      </c>
      <c r="C22" s="8">
        <v>423</v>
      </c>
      <c r="D22" s="8">
        <v>493</v>
      </c>
      <c r="E22" s="8">
        <v>76</v>
      </c>
      <c r="F22" s="8">
        <v>3011</v>
      </c>
      <c r="G22" s="8">
        <v>2339</v>
      </c>
      <c r="H22" s="8"/>
    </row>
    <row r="23" spans="1:8" x14ac:dyDescent="0.15">
      <c r="A23" s="10">
        <v>4</v>
      </c>
      <c r="B23" s="11">
        <v>6324</v>
      </c>
      <c r="C23" s="8">
        <v>417</v>
      </c>
      <c r="D23" s="8">
        <v>491</v>
      </c>
      <c r="E23" s="8">
        <v>77</v>
      </c>
      <c r="F23" s="8">
        <v>2947</v>
      </c>
      <c r="G23" s="8">
        <v>2392</v>
      </c>
      <c r="H23" s="8"/>
    </row>
    <row r="24" spans="1:8" x14ac:dyDescent="0.15">
      <c r="A24" s="30"/>
      <c r="B24" s="18"/>
      <c r="C24" s="19"/>
      <c r="D24" s="19"/>
      <c r="E24" s="19"/>
      <c r="F24" s="19"/>
      <c r="G24" s="19"/>
      <c r="H24" s="8"/>
    </row>
    <row r="25" spans="1:8" x14ac:dyDescent="0.15">
      <c r="A25" s="2" t="s">
        <v>39</v>
      </c>
      <c r="G25" s="22" t="s">
        <v>48</v>
      </c>
    </row>
    <row r="28" spans="1:8" x14ac:dyDescent="0.15">
      <c r="A28" s="31"/>
    </row>
    <row r="29" spans="1:8" x14ac:dyDescent="0.15">
      <c r="A29" s="31"/>
    </row>
  </sheetData>
  <mergeCells count="7">
    <mergeCell ref="G3:G4"/>
    <mergeCell ref="A3:A4"/>
    <mergeCell ref="B3:B4"/>
    <mergeCell ref="C3:C4"/>
    <mergeCell ref="D3:D4"/>
    <mergeCell ref="E3:E4"/>
    <mergeCell ref="F3:F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147F6-CB4B-40C7-9679-165EE421EC55}">
  <dimension ref="A1:J28"/>
  <sheetViews>
    <sheetView workbookViewId="0"/>
  </sheetViews>
  <sheetFormatPr defaultRowHeight="13.5" x14ac:dyDescent="0.15"/>
  <cols>
    <col min="1" max="1" width="11.625" style="2" customWidth="1"/>
    <col min="2" max="9" width="8.875" style="2" customWidth="1"/>
    <col min="10" max="256" width="9" style="2"/>
    <col min="257" max="257" width="11.625" style="2" customWidth="1"/>
    <col min="258" max="265" width="8.875" style="2" customWidth="1"/>
    <col min="266" max="512" width="9" style="2"/>
    <col min="513" max="513" width="11.625" style="2" customWidth="1"/>
    <col min="514" max="521" width="8.875" style="2" customWidth="1"/>
    <col min="522" max="768" width="9" style="2"/>
    <col min="769" max="769" width="11.625" style="2" customWidth="1"/>
    <col min="770" max="777" width="8.875" style="2" customWidth="1"/>
    <col min="778" max="1024" width="9" style="2"/>
    <col min="1025" max="1025" width="11.625" style="2" customWidth="1"/>
    <col min="1026" max="1033" width="8.875" style="2" customWidth="1"/>
    <col min="1034" max="1280" width="9" style="2"/>
    <col min="1281" max="1281" width="11.625" style="2" customWidth="1"/>
    <col min="1282" max="1289" width="8.875" style="2" customWidth="1"/>
    <col min="1290" max="1536" width="9" style="2"/>
    <col min="1537" max="1537" width="11.625" style="2" customWidth="1"/>
    <col min="1538" max="1545" width="8.875" style="2" customWidth="1"/>
    <col min="1546" max="1792" width="9" style="2"/>
    <col min="1793" max="1793" width="11.625" style="2" customWidth="1"/>
    <col min="1794" max="1801" width="8.875" style="2" customWidth="1"/>
    <col min="1802" max="2048" width="9" style="2"/>
    <col min="2049" max="2049" width="11.625" style="2" customWidth="1"/>
    <col min="2050" max="2057" width="8.875" style="2" customWidth="1"/>
    <col min="2058" max="2304" width="9" style="2"/>
    <col min="2305" max="2305" width="11.625" style="2" customWidth="1"/>
    <col min="2306" max="2313" width="8.875" style="2" customWidth="1"/>
    <col min="2314" max="2560" width="9" style="2"/>
    <col min="2561" max="2561" width="11.625" style="2" customWidth="1"/>
    <col min="2562" max="2569" width="8.875" style="2" customWidth="1"/>
    <col min="2570" max="2816" width="9" style="2"/>
    <col min="2817" max="2817" width="11.625" style="2" customWidth="1"/>
    <col min="2818" max="2825" width="8.875" style="2" customWidth="1"/>
    <col min="2826" max="3072" width="9" style="2"/>
    <col min="3073" max="3073" width="11.625" style="2" customWidth="1"/>
    <col min="3074" max="3081" width="8.875" style="2" customWidth="1"/>
    <col min="3082" max="3328" width="9" style="2"/>
    <col min="3329" max="3329" width="11.625" style="2" customWidth="1"/>
    <col min="3330" max="3337" width="8.875" style="2" customWidth="1"/>
    <col min="3338" max="3584" width="9" style="2"/>
    <col min="3585" max="3585" width="11.625" style="2" customWidth="1"/>
    <col min="3586" max="3593" width="8.875" style="2" customWidth="1"/>
    <col min="3594" max="3840" width="9" style="2"/>
    <col min="3841" max="3841" width="11.625" style="2" customWidth="1"/>
    <col min="3842" max="3849" width="8.875" style="2" customWidth="1"/>
    <col min="3850" max="4096" width="9" style="2"/>
    <col min="4097" max="4097" width="11.625" style="2" customWidth="1"/>
    <col min="4098" max="4105" width="8.875" style="2" customWidth="1"/>
    <col min="4106" max="4352" width="9" style="2"/>
    <col min="4353" max="4353" width="11.625" style="2" customWidth="1"/>
    <col min="4354" max="4361" width="8.875" style="2" customWidth="1"/>
    <col min="4362" max="4608" width="9" style="2"/>
    <col min="4609" max="4609" width="11.625" style="2" customWidth="1"/>
    <col min="4610" max="4617" width="8.875" style="2" customWidth="1"/>
    <col min="4618" max="4864" width="9" style="2"/>
    <col min="4865" max="4865" width="11.625" style="2" customWidth="1"/>
    <col min="4866" max="4873" width="8.875" style="2" customWidth="1"/>
    <col min="4874" max="5120" width="9" style="2"/>
    <col min="5121" max="5121" width="11.625" style="2" customWidth="1"/>
    <col min="5122" max="5129" width="8.875" style="2" customWidth="1"/>
    <col min="5130" max="5376" width="9" style="2"/>
    <col min="5377" max="5377" width="11.625" style="2" customWidth="1"/>
    <col min="5378" max="5385" width="8.875" style="2" customWidth="1"/>
    <col min="5386" max="5632" width="9" style="2"/>
    <col min="5633" max="5633" width="11.625" style="2" customWidth="1"/>
    <col min="5634" max="5641" width="8.875" style="2" customWidth="1"/>
    <col min="5642" max="5888" width="9" style="2"/>
    <col min="5889" max="5889" width="11.625" style="2" customWidth="1"/>
    <col min="5890" max="5897" width="8.875" style="2" customWidth="1"/>
    <col min="5898" max="6144" width="9" style="2"/>
    <col min="6145" max="6145" width="11.625" style="2" customWidth="1"/>
    <col min="6146" max="6153" width="8.875" style="2" customWidth="1"/>
    <col min="6154" max="6400" width="9" style="2"/>
    <col min="6401" max="6401" width="11.625" style="2" customWidth="1"/>
    <col min="6402" max="6409" width="8.875" style="2" customWidth="1"/>
    <col min="6410" max="6656" width="9" style="2"/>
    <col min="6657" max="6657" width="11.625" style="2" customWidth="1"/>
    <col min="6658" max="6665" width="8.875" style="2" customWidth="1"/>
    <col min="6666" max="6912" width="9" style="2"/>
    <col min="6913" max="6913" width="11.625" style="2" customWidth="1"/>
    <col min="6914" max="6921" width="8.875" style="2" customWidth="1"/>
    <col min="6922" max="7168" width="9" style="2"/>
    <col min="7169" max="7169" width="11.625" style="2" customWidth="1"/>
    <col min="7170" max="7177" width="8.875" style="2" customWidth="1"/>
    <col min="7178" max="7424" width="9" style="2"/>
    <col min="7425" max="7425" width="11.625" style="2" customWidth="1"/>
    <col min="7426" max="7433" width="8.875" style="2" customWidth="1"/>
    <col min="7434" max="7680" width="9" style="2"/>
    <col min="7681" max="7681" width="11.625" style="2" customWidth="1"/>
    <col min="7682" max="7689" width="8.875" style="2" customWidth="1"/>
    <col min="7690" max="7936" width="9" style="2"/>
    <col min="7937" max="7937" width="11.625" style="2" customWidth="1"/>
    <col min="7938" max="7945" width="8.875" style="2" customWidth="1"/>
    <col min="7946" max="8192" width="9" style="2"/>
    <col min="8193" max="8193" width="11.625" style="2" customWidth="1"/>
    <col min="8194" max="8201" width="8.875" style="2" customWidth="1"/>
    <col min="8202" max="8448" width="9" style="2"/>
    <col min="8449" max="8449" width="11.625" style="2" customWidth="1"/>
    <col min="8450" max="8457" width="8.875" style="2" customWidth="1"/>
    <col min="8458" max="8704" width="9" style="2"/>
    <col min="8705" max="8705" width="11.625" style="2" customWidth="1"/>
    <col min="8706" max="8713" width="8.875" style="2" customWidth="1"/>
    <col min="8714" max="8960" width="9" style="2"/>
    <col min="8961" max="8961" width="11.625" style="2" customWidth="1"/>
    <col min="8962" max="8969" width="8.875" style="2" customWidth="1"/>
    <col min="8970" max="9216" width="9" style="2"/>
    <col min="9217" max="9217" width="11.625" style="2" customWidth="1"/>
    <col min="9218" max="9225" width="8.875" style="2" customWidth="1"/>
    <col min="9226" max="9472" width="9" style="2"/>
    <col min="9473" max="9473" width="11.625" style="2" customWidth="1"/>
    <col min="9474" max="9481" width="8.875" style="2" customWidth="1"/>
    <col min="9482" max="9728" width="9" style="2"/>
    <col min="9729" max="9729" width="11.625" style="2" customWidth="1"/>
    <col min="9730" max="9737" width="8.875" style="2" customWidth="1"/>
    <col min="9738" max="9984" width="9" style="2"/>
    <col min="9985" max="9985" width="11.625" style="2" customWidth="1"/>
    <col min="9986" max="9993" width="8.875" style="2" customWidth="1"/>
    <col min="9994" max="10240" width="9" style="2"/>
    <col min="10241" max="10241" width="11.625" style="2" customWidth="1"/>
    <col min="10242" max="10249" width="8.875" style="2" customWidth="1"/>
    <col min="10250" max="10496" width="9" style="2"/>
    <col min="10497" max="10497" width="11.625" style="2" customWidth="1"/>
    <col min="10498" max="10505" width="8.875" style="2" customWidth="1"/>
    <col min="10506" max="10752" width="9" style="2"/>
    <col min="10753" max="10753" width="11.625" style="2" customWidth="1"/>
    <col min="10754" max="10761" width="8.875" style="2" customWidth="1"/>
    <col min="10762" max="11008" width="9" style="2"/>
    <col min="11009" max="11009" width="11.625" style="2" customWidth="1"/>
    <col min="11010" max="11017" width="8.875" style="2" customWidth="1"/>
    <col min="11018" max="11264" width="9" style="2"/>
    <col min="11265" max="11265" width="11.625" style="2" customWidth="1"/>
    <col min="11266" max="11273" width="8.875" style="2" customWidth="1"/>
    <col min="11274" max="11520" width="9" style="2"/>
    <col min="11521" max="11521" width="11.625" style="2" customWidth="1"/>
    <col min="11522" max="11529" width="8.875" style="2" customWidth="1"/>
    <col min="11530" max="11776" width="9" style="2"/>
    <col min="11777" max="11777" width="11.625" style="2" customWidth="1"/>
    <col min="11778" max="11785" width="8.875" style="2" customWidth="1"/>
    <col min="11786" max="12032" width="9" style="2"/>
    <col min="12033" max="12033" width="11.625" style="2" customWidth="1"/>
    <col min="12034" max="12041" width="8.875" style="2" customWidth="1"/>
    <col min="12042" max="12288" width="9" style="2"/>
    <col min="12289" max="12289" width="11.625" style="2" customWidth="1"/>
    <col min="12290" max="12297" width="8.875" style="2" customWidth="1"/>
    <col min="12298" max="12544" width="9" style="2"/>
    <col min="12545" max="12545" width="11.625" style="2" customWidth="1"/>
    <col min="12546" max="12553" width="8.875" style="2" customWidth="1"/>
    <col min="12554" max="12800" width="9" style="2"/>
    <col min="12801" max="12801" width="11.625" style="2" customWidth="1"/>
    <col min="12802" max="12809" width="8.875" style="2" customWidth="1"/>
    <col min="12810" max="13056" width="9" style="2"/>
    <col min="13057" max="13057" width="11.625" style="2" customWidth="1"/>
    <col min="13058" max="13065" width="8.875" style="2" customWidth="1"/>
    <col min="13066" max="13312" width="9" style="2"/>
    <col min="13313" max="13313" width="11.625" style="2" customWidth="1"/>
    <col min="13314" max="13321" width="8.875" style="2" customWidth="1"/>
    <col min="13322" max="13568" width="9" style="2"/>
    <col min="13569" max="13569" width="11.625" style="2" customWidth="1"/>
    <col min="13570" max="13577" width="8.875" style="2" customWidth="1"/>
    <col min="13578" max="13824" width="9" style="2"/>
    <col min="13825" max="13825" width="11.625" style="2" customWidth="1"/>
    <col min="13826" max="13833" width="8.875" style="2" customWidth="1"/>
    <col min="13834" max="14080" width="9" style="2"/>
    <col min="14081" max="14081" width="11.625" style="2" customWidth="1"/>
    <col min="14082" max="14089" width="8.875" style="2" customWidth="1"/>
    <col min="14090" max="14336" width="9" style="2"/>
    <col min="14337" max="14337" width="11.625" style="2" customWidth="1"/>
    <col min="14338" max="14345" width="8.875" style="2" customWidth="1"/>
    <col min="14346" max="14592" width="9" style="2"/>
    <col min="14593" max="14593" width="11.625" style="2" customWidth="1"/>
    <col min="14594" max="14601" width="8.875" style="2" customWidth="1"/>
    <col min="14602" max="14848" width="9" style="2"/>
    <col min="14849" max="14849" width="11.625" style="2" customWidth="1"/>
    <col min="14850" max="14857" width="8.875" style="2" customWidth="1"/>
    <col min="14858" max="15104" width="9" style="2"/>
    <col min="15105" max="15105" width="11.625" style="2" customWidth="1"/>
    <col min="15106" max="15113" width="8.875" style="2" customWidth="1"/>
    <col min="15114" max="15360" width="9" style="2"/>
    <col min="15361" max="15361" width="11.625" style="2" customWidth="1"/>
    <col min="15362" max="15369" width="8.875" style="2" customWidth="1"/>
    <col min="15370" max="15616" width="9" style="2"/>
    <col min="15617" max="15617" width="11.625" style="2" customWidth="1"/>
    <col min="15618" max="15625" width="8.875" style="2" customWidth="1"/>
    <col min="15626" max="15872" width="9" style="2"/>
    <col min="15873" max="15873" width="11.625" style="2" customWidth="1"/>
    <col min="15874" max="15881" width="8.875" style="2" customWidth="1"/>
    <col min="15882" max="16128" width="9" style="2"/>
    <col min="16129" max="16129" width="11.625" style="2" customWidth="1"/>
    <col min="16130" max="16137" width="8.875" style="2" customWidth="1"/>
    <col min="16138" max="16384" width="9" style="2"/>
  </cols>
  <sheetData>
    <row r="1" spans="1:9" ht="18.75" x14ac:dyDescent="0.2">
      <c r="A1" s="1" t="s">
        <v>49</v>
      </c>
    </row>
    <row r="2" spans="1:9" ht="14.25" thickBot="1" x14ac:dyDescent="0.2">
      <c r="A2" s="3"/>
      <c r="B2" s="3"/>
      <c r="C2" s="3"/>
      <c r="D2" s="3"/>
      <c r="E2" s="3"/>
      <c r="F2" s="3"/>
      <c r="G2" s="3"/>
      <c r="H2" s="3"/>
      <c r="I2" s="24" t="s">
        <v>41</v>
      </c>
    </row>
    <row r="3" spans="1:9" ht="14.25" thickTop="1" x14ac:dyDescent="0.15">
      <c r="A3" s="175" t="s">
        <v>42</v>
      </c>
      <c r="B3" s="169" t="s">
        <v>50</v>
      </c>
      <c r="C3" s="169"/>
      <c r="D3" s="181" t="s">
        <v>51</v>
      </c>
      <c r="E3" s="168" t="s">
        <v>52</v>
      </c>
      <c r="F3" s="169" t="s">
        <v>53</v>
      </c>
      <c r="G3" s="169"/>
      <c r="H3" s="174" t="s">
        <v>54</v>
      </c>
      <c r="I3" s="176"/>
    </row>
    <row r="4" spans="1:9" ht="40.5" x14ac:dyDescent="0.15">
      <c r="A4" s="176"/>
      <c r="B4" s="32" t="s">
        <v>55</v>
      </c>
      <c r="C4" s="32" t="s">
        <v>56</v>
      </c>
      <c r="D4" s="176"/>
      <c r="E4" s="169"/>
      <c r="F4" s="4" t="s">
        <v>57</v>
      </c>
      <c r="G4" s="4" t="s">
        <v>58</v>
      </c>
      <c r="H4" s="33" t="s">
        <v>59</v>
      </c>
      <c r="I4" s="34" t="s">
        <v>60</v>
      </c>
    </row>
    <row r="5" spans="1:9" x14ac:dyDescent="0.15">
      <c r="A5" s="7" t="s">
        <v>16</v>
      </c>
      <c r="B5" s="8">
        <v>23483</v>
      </c>
      <c r="C5" s="8">
        <v>14038</v>
      </c>
      <c r="D5" s="8">
        <v>250</v>
      </c>
      <c r="E5" s="8">
        <v>37771</v>
      </c>
      <c r="F5" s="8">
        <v>9</v>
      </c>
      <c r="G5" s="8">
        <v>486</v>
      </c>
      <c r="H5" s="8">
        <v>867</v>
      </c>
      <c r="I5" s="8">
        <v>3867</v>
      </c>
    </row>
    <row r="6" spans="1:9" x14ac:dyDescent="0.15">
      <c r="A6" s="7">
        <v>17</v>
      </c>
      <c r="B6" s="8">
        <v>24655</v>
      </c>
      <c r="C6" s="8">
        <v>14901</v>
      </c>
      <c r="D6" s="8">
        <v>256</v>
      </c>
      <c r="E6" s="8">
        <v>39812</v>
      </c>
      <c r="F6" s="8">
        <v>11</v>
      </c>
      <c r="G6" s="8">
        <v>507</v>
      </c>
      <c r="H6" s="8">
        <v>1016</v>
      </c>
      <c r="I6" s="8">
        <v>6123</v>
      </c>
    </row>
    <row r="7" spans="1:9" x14ac:dyDescent="0.15">
      <c r="A7" s="7">
        <v>18</v>
      </c>
      <c r="B7" s="8">
        <v>23815</v>
      </c>
      <c r="C7" s="8">
        <v>14747</v>
      </c>
      <c r="D7" s="8">
        <v>239</v>
      </c>
      <c r="E7" s="8">
        <v>38801</v>
      </c>
      <c r="F7" s="8">
        <v>10</v>
      </c>
      <c r="G7" s="8">
        <v>475</v>
      </c>
      <c r="H7" s="8">
        <v>1020</v>
      </c>
      <c r="I7" s="8">
        <v>5668</v>
      </c>
    </row>
    <row r="8" spans="1:9" x14ac:dyDescent="0.15">
      <c r="A8" s="7">
        <v>19</v>
      </c>
      <c r="B8" s="8">
        <v>22535</v>
      </c>
      <c r="C8" s="8">
        <v>14547</v>
      </c>
      <c r="D8" s="8">
        <v>249</v>
      </c>
      <c r="E8" s="8">
        <v>37331</v>
      </c>
      <c r="F8" s="8">
        <v>10</v>
      </c>
      <c r="G8" s="8">
        <v>490</v>
      </c>
      <c r="H8" s="8">
        <v>978</v>
      </c>
      <c r="I8" s="8">
        <v>4997</v>
      </c>
    </row>
    <row r="9" spans="1:9" x14ac:dyDescent="0.15">
      <c r="A9" s="7">
        <v>20</v>
      </c>
      <c r="B9" s="8">
        <v>22209</v>
      </c>
      <c r="C9" s="8">
        <v>14284</v>
      </c>
      <c r="D9" s="8">
        <v>259</v>
      </c>
      <c r="E9" s="8">
        <v>36752</v>
      </c>
      <c r="F9" s="8">
        <v>8</v>
      </c>
      <c r="G9" s="8">
        <v>480</v>
      </c>
      <c r="H9" s="8">
        <v>969</v>
      </c>
      <c r="I9" s="8">
        <v>5391</v>
      </c>
    </row>
    <row r="10" spans="1:9" x14ac:dyDescent="0.15">
      <c r="A10" s="7">
        <v>21</v>
      </c>
      <c r="B10" s="8">
        <v>22170</v>
      </c>
      <c r="C10" s="8">
        <v>14069</v>
      </c>
      <c r="D10" s="8">
        <v>268</v>
      </c>
      <c r="E10" s="8">
        <v>36507</v>
      </c>
      <c r="F10" s="8">
        <v>8</v>
      </c>
      <c r="G10" s="8">
        <v>484</v>
      </c>
      <c r="H10" s="8">
        <v>1001</v>
      </c>
      <c r="I10" s="8">
        <v>5381</v>
      </c>
    </row>
    <row r="11" spans="1:9" x14ac:dyDescent="0.15">
      <c r="A11" s="7">
        <v>22</v>
      </c>
      <c r="B11" s="8">
        <v>21485</v>
      </c>
      <c r="C11" s="8">
        <v>14111</v>
      </c>
      <c r="D11" s="8">
        <v>215</v>
      </c>
      <c r="E11" s="8">
        <v>35887</v>
      </c>
      <c r="F11" s="8">
        <v>7</v>
      </c>
      <c r="G11" s="8">
        <v>656</v>
      </c>
      <c r="H11" s="8">
        <v>1041</v>
      </c>
      <c r="I11" s="8">
        <v>5054</v>
      </c>
    </row>
    <row r="12" spans="1:9" x14ac:dyDescent="0.15">
      <c r="A12" s="7">
        <v>23</v>
      </c>
      <c r="B12" s="8">
        <v>20998</v>
      </c>
      <c r="C12" s="8">
        <v>13748</v>
      </c>
      <c r="D12" s="8">
        <v>279</v>
      </c>
      <c r="E12" s="8">
        <v>35025</v>
      </c>
      <c r="F12" s="8">
        <v>7</v>
      </c>
      <c r="G12" s="8">
        <v>744</v>
      </c>
      <c r="H12" s="8">
        <v>1084</v>
      </c>
      <c r="I12" s="8">
        <v>5147</v>
      </c>
    </row>
    <row r="13" spans="1:9" x14ac:dyDescent="0.15">
      <c r="A13" s="7">
        <v>24</v>
      </c>
      <c r="B13" s="8">
        <v>20786</v>
      </c>
      <c r="C13" s="8">
        <v>13467</v>
      </c>
      <c r="D13" s="8">
        <v>283</v>
      </c>
      <c r="E13" s="8">
        <v>34536</v>
      </c>
      <c r="F13" s="8">
        <v>7</v>
      </c>
      <c r="G13" s="8">
        <v>739</v>
      </c>
      <c r="H13" s="8">
        <v>1145</v>
      </c>
      <c r="I13" s="8">
        <v>5620</v>
      </c>
    </row>
    <row r="14" spans="1:9" x14ac:dyDescent="0.15">
      <c r="A14" s="7">
        <v>25</v>
      </c>
      <c r="B14" s="8">
        <v>20011</v>
      </c>
      <c r="C14" s="8">
        <v>13355</v>
      </c>
      <c r="D14" s="8">
        <v>269</v>
      </c>
      <c r="E14" s="8">
        <v>33635</v>
      </c>
      <c r="F14" s="8">
        <v>5</v>
      </c>
      <c r="G14" s="8">
        <v>745</v>
      </c>
      <c r="H14" s="8">
        <v>1160</v>
      </c>
      <c r="I14" s="8">
        <v>5967</v>
      </c>
    </row>
    <row r="15" spans="1:9" x14ac:dyDescent="0.15">
      <c r="A15" s="7">
        <v>26</v>
      </c>
      <c r="B15" s="8">
        <v>19491</v>
      </c>
      <c r="C15" s="8">
        <v>13202</v>
      </c>
      <c r="D15" s="8">
        <v>278</v>
      </c>
      <c r="E15" s="8">
        <v>32971</v>
      </c>
      <c r="F15" s="8">
        <v>3</v>
      </c>
      <c r="G15" s="8">
        <v>767</v>
      </c>
      <c r="H15" s="8">
        <v>1169</v>
      </c>
      <c r="I15" s="8">
        <v>5864</v>
      </c>
    </row>
    <row r="16" spans="1:9" x14ac:dyDescent="0.15">
      <c r="A16" s="7">
        <v>27</v>
      </c>
      <c r="B16" s="35">
        <v>18825</v>
      </c>
      <c r="C16" s="36">
        <v>12938</v>
      </c>
      <c r="D16" s="36">
        <v>261</v>
      </c>
      <c r="E16" s="36">
        <v>32024</v>
      </c>
      <c r="F16" s="37">
        <v>3</v>
      </c>
      <c r="G16" s="36">
        <v>734</v>
      </c>
      <c r="H16" s="36">
        <v>1184</v>
      </c>
      <c r="I16" s="36">
        <v>5623</v>
      </c>
    </row>
    <row r="17" spans="1:10" x14ac:dyDescent="0.15">
      <c r="A17" s="7">
        <v>28</v>
      </c>
      <c r="B17" s="35">
        <v>17676</v>
      </c>
      <c r="C17" s="36">
        <v>12435</v>
      </c>
      <c r="D17" s="36">
        <v>211</v>
      </c>
      <c r="E17" s="36">
        <v>30111</v>
      </c>
      <c r="F17" s="37">
        <v>3</v>
      </c>
      <c r="G17" s="36">
        <v>690</v>
      </c>
      <c r="H17" s="36">
        <v>1179</v>
      </c>
      <c r="I17" s="36">
        <v>5336</v>
      </c>
    </row>
    <row r="18" spans="1:10" x14ac:dyDescent="0.15">
      <c r="A18" s="7">
        <v>29</v>
      </c>
      <c r="B18" s="35">
        <v>17053</v>
      </c>
      <c r="C18" s="36">
        <v>12199</v>
      </c>
      <c r="D18" s="36">
        <v>195</v>
      </c>
      <c r="E18" s="36">
        <v>29447</v>
      </c>
      <c r="F18" s="37">
        <v>4</v>
      </c>
      <c r="G18" s="36">
        <v>659</v>
      </c>
      <c r="H18" s="36">
        <v>1162</v>
      </c>
      <c r="I18" s="36">
        <v>5426</v>
      </c>
    </row>
    <row r="19" spans="1:10" x14ac:dyDescent="0.15">
      <c r="A19" s="7">
        <v>30</v>
      </c>
      <c r="B19" s="35">
        <v>16656</v>
      </c>
      <c r="C19" s="36">
        <v>11919</v>
      </c>
      <c r="D19" s="36">
        <v>186</v>
      </c>
      <c r="E19" s="36">
        <v>28761</v>
      </c>
      <c r="F19" s="37">
        <v>5</v>
      </c>
      <c r="G19" s="36">
        <v>660</v>
      </c>
      <c r="H19" s="36">
        <v>1174</v>
      </c>
      <c r="I19" s="36">
        <v>5437</v>
      </c>
    </row>
    <row r="20" spans="1:10" x14ac:dyDescent="0.15">
      <c r="A20" s="7" t="s">
        <v>61</v>
      </c>
      <c r="B20" s="35">
        <v>16609</v>
      </c>
      <c r="C20" s="36">
        <v>11603</v>
      </c>
      <c r="D20" s="36">
        <v>202</v>
      </c>
      <c r="E20" s="36">
        <v>28414</v>
      </c>
      <c r="F20" s="37">
        <v>8</v>
      </c>
      <c r="G20" s="36">
        <v>677</v>
      </c>
      <c r="H20" s="36">
        <v>1194</v>
      </c>
      <c r="I20" s="36">
        <v>5381</v>
      </c>
    </row>
    <row r="21" spans="1:10" x14ac:dyDescent="0.15">
      <c r="A21" s="7" t="s">
        <v>62</v>
      </c>
      <c r="B21" s="35">
        <v>16555</v>
      </c>
      <c r="C21" s="36">
        <v>11289</v>
      </c>
      <c r="D21" s="36">
        <v>175</v>
      </c>
      <c r="E21" s="36">
        <v>28053</v>
      </c>
      <c r="F21" s="37">
        <v>8</v>
      </c>
      <c r="G21" s="36">
        <v>674</v>
      </c>
      <c r="H21" s="36">
        <v>1221</v>
      </c>
      <c r="I21" s="36">
        <v>5540</v>
      </c>
    </row>
    <row r="22" spans="1:10" x14ac:dyDescent="0.15">
      <c r="A22" s="7" t="s">
        <v>63</v>
      </c>
      <c r="B22" s="35">
        <v>16147</v>
      </c>
      <c r="C22" s="36">
        <v>10844</v>
      </c>
      <c r="D22" s="36">
        <v>189</v>
      </c>
      <c r="E22" s="36">
        <v>27213</v>
      </c>
      <c r="F22" s="37">
        <v>6</v>
      </c>
      <c r="G22" s="36">
        <v>730</v>
      </c>
      <c r="H22" s="36">
        <v>1280</v>
      </c>
      <c r="I22" s="36">
        <v>5471</v>
      </c>
    </row>
    <row r="23" spans="1:10" x14ac:dyDescent="0.15">
      <c r="A23" s="7" t="s">
        <v>64</v>
      </c>
      <c r="B23" s="35">
        <v>15843</v>
      </c>
      <c r="C23" s="36">
        <v>10283</v>
      </c>
      <c r="D23" s="36">
        <v>231</v>
      </c>
      <c r="E23" s="36">
        <v>26357</v>
      </c>
      <c r="F23" s="37">
        <v>6</v>
      </c>
      <c r="G23" s="36">
        <v>723</v>
      </c>
      <c r="H23" s="36">
        <v>1344</v>
      </c>
      <c r="I23" s="36">
        <v>5548</v>
      </c>
    </row>
    <row r="24" spans="1:10" x14ac:dyDescent="0.15">
      <c r="A24" s="17"/>
      <c r="B24" s="38"/>
      <c r="C24" s="39"/>
      <c r="D24" s="39"/>
      <c r="E24" s="39"/>
      <c r="F24" s="40"/>
      <c r="G24" s="39"/>
      <c r="H24" s="39"/>
      <c r="I24" s="39"/>
    </row>
    <row r="25" spans="1:10" x14ac:dyDescent="0.15">
      <c r="I25" s="41" t="s">
        <v>65</v>
      </c>
      <c r="J25" s="42"/>
    </row>
    <row r="26" spans="1:10" x14ac:dyDescent="0.15">
      <c r="A26" s="42" t="s">
        <v>66</v>
      </c>
      <c r="B26" s="42"/>
      <c r="C26" s="42"/>
      <c r="D26" s="42"/>
      <c r="E26" s="42"/>
      <c r="F26" s="42"/>
      <c r="G26" s="42"/>
      <c r="H26" s="42"/>
      <c r="I26" s="42"/>
    </row>
    <row r="27" spans="1:10" x14ac:dyDescent="0.15">
      <c r="A27" s="42" t="s">
        <v>67</v>
      </c>
      <c r="B27" s="42"/>
      <c r="C27" s="42"/>
      <c r="D27" s="42"/>
      <c r="E27" s="42"/>
      <c r="F27" s="42"/>
      <c r="G27" s="42"/>
      <c r="H27" s="42"/>
      <c r="I27" s="42"/>
    </row>
    <row r="28" spans="1:10" x14ac:dyDescent="0.15">
      <c r="A28" s="2" t="s">
        <v>68</v>
      </c>
    </row>
  </sheetData>
  <mergeCells count="6">
    <mergeCell ref="H3:I3"/>
    <mergeCell ref="A3:A4"/>
    <mergeCell ref="B3:C3"/>
    <mergeCell ref="D3:D4"/>
    <mergeCell ref="E3:E4"/>
    <mergeCell ref="F3:G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1595D-D733-42AF-9BEA-957ABB8D0779}">
  <sheetPr>
    <pageSetUpPr fitToPage="1"/>
  </sheetPr>
  <dimension ref="A1:O34"/>
  <sheetViews>
    <sheetView showZeros="0" zoomScaleNormal="100" workbookViewId="0">
      <pane xSplit="1" topLeftCell="B1" activePane="topRight" state="frozen"/>
      <selection pane="topRight"/>
    </sheetView>
  </sheetViews>
  <sheetFormatPr defaultRowHeight="13.5" x14ac:dyDescent="0.15"/>
  <cols>
    <col min="1" max="1" width="10.5" style="2" customWidth="1"/>
    <col min="2" max="13" width="11.625" style="2" customWidth="1"/>
    <col min="14" max="15" width="13.125" style="2" customWidth="1"/>
    <col min="16" max="256" width="9" style="2"/>
    <col min="257" max="257" width="10.5" style="2" customWidth="1"/>
    <col min="258" max="269" width="11.625" style="2" customWidth="1"/>
    <col min="270" max="271" width="13.125" style="2" customWidth="1"/>
    <col min="272" max="512" width="9" style="2"/>
    <col min="513" max="513" width="10.5" style="2" customWidth="1"/>
    <col min="514" max="525" width="11.625" style="2" customWidth="1"/>
    <col min="526" max="527" width="13.125" style="2" customWidth="1"/>
    <col min="528" max="768" width="9" style="2"/>
    <col min="769" max="769" width="10.5" style="2" customWidth="1"/>
    <col min="770" max="781" width="11.625" style="2" customWidth="1"/>
    <col min="782" max="783" width="13.125" style="2" customWidth="1"/>
    <col min="784" max="1024" width="9" style="2"/>
    <col min="1025" max="1025" width="10.5" style="2" customWidth="1"/>
    <col min="1026" max="1037" width="11.625" style="2" customWidth="1"/>
    <col min="1038" max="1039" width="13.125" style="2" customWidth="1"/>
    <col min="1040" max="1280" width="9" style="2"/>
    <col min="1281" max="1281" width="10.5" style="2" customWidth="1"/>
    <col min="1282" max="1293" width="11.625" style="2" customWidth="1"/>
    <col min="1294" max="1295" width="13.125" style="2" customWidth="1"/>
    <col min="1296" max="1536" width="9" style="2"/>
    <col min="1537" max="1537" width="10.5" style="2" customWidth="1"/>
    <col min="1538" max="1549" width="11.625" style="2" customWidth="1"/>
    <col min="1550" max="1551" width="13.125" style="2" customWidth="1"/>
    <col min="1552" max="1792" width="9" style="2"/>
    <col min="1793" max="1793" width="10.5" style="2" customWidth="1"/>
    <col min="1794" max="1805" width="11.625" style="2" customWidth="1"/>
    <col min="1806" max="1807" width="13.125" style="2" customWidth="1"/>
    <col min="1808" max="2048" width="9" style="2"/>
    <col min="2049" max="2049" width="10.5" style="2" customWidth="1"/>
    <col min="2050" max="2061" width="11.625" style="2" customWidth="1"/>
    <col min="2062" max="2063" width="13.125" style="2" customWidth="1"/>
    <col min="2064" max="2304" width="9" style="2"/>
    <col min="2305" max="2305" width="10.5" style="2" customWidth="1"/>
    <col min="2306" max="2317" width="11.625" style="2" customWidth="1"/>
    <col min="2318" max="2319" width="13.125" style="2" customWidth="1"/>
    <col min="2320" max="2560" width="9" style="2"/>
    <col min="2561" max="2561" width="10.5" style="2" customWidth="1"/>
    <col min="2562" max="2573" width="11.625" style="2" customWidth="1"/>
    <col min="2574" max="2575" width="13.125" style="2" customWidth="1"/>
    <col min="2576" max="2816" width="9" style="2"/>
    <col min="2817" max="2817" width="10.5" style="2" customWidth="1"/>
    <col min="2818" max="2829" width="11.625" style="2" customWidth="1"/>
    <col min="2830" max="2831" width="13.125" style="2" customWidth="1"/>
    <col min="2832" max="3072" width="9" style="2"/>
    <col min="3073" max="3073" width="10.5" style="2" customWidth="1"/>
    <col min="3074" max="3085" width="11.625" style="2" customWidth="1"/>
    <col min="3086" max="3087" width="13.125" style="2" customWidth="1"/>
    <col min="3088" max="3328" width="9" style="2"/>
    <col min="3329" max="3329" width="10.5" style="2" customWidth="1"/>
    <col min="3330" max="3341" width="11.625" style="2" customWidth="1"/>
    <col min="3342" max="3343" width="13.125" style="2" customWidth="1"/>
    <col min="3344" max="3584" width="9" style="2"/>
    <col min="3585" max="3585" width="10.5" style="2" customWidth="1"/>
    <col min="3586" max="3597" width="11.625" style="2" customWidth="1"/>
    <col min="3598" max="3599" width="13.125" style="2" customWidth="1"/>
    <col min="3600" max="3840" width="9" style="2"/>
    <col min="3841" max="3841" width="10.5" style="2" customWidth="1"/>
    <col min="3842" max="3853" width="11.625" style="2" customWidth="1"/>
    <col min="3854" max="3855" width="13.125" style="2" customWidth="1"/>
    <col min="3856" max="4096" width="9" style="2"/>
    <col min="4097" max="4097" width="10.5" style="2" customWidth="1"/>
    <col min="4098" max="4109" width="11.625" style="2" customWidth="1"/>
    <col min="4110" max="4111" width="13.125" style="2" customWidth="1"/>
    <col min="4112" max="4352" width="9" style="2"/>
    <col min="4353" max="4353" width="10.5" style="2" customWidth="1"/>
    <col min="4354" max="4365" width="11.625" style="2" customWidth="1"/>
    <col min="4366" max="4367" width="13.125" style="2" customWidth="1"/>
    <col min="4368" max="4608" width="9" style="2"/>
    <col min="4609" max="4609" width="10.5" style="2" customWidth="1"/>
    <col min="4610" max="4621" width="11.625" style="2" customWidth="1"/>
    <col min="4622" max="4623" width="13.125" style="2" customWidth="1"/>
    <col min="4624" max="4864" width="9" style="2"/>
    <col min="4865" max="4865" width="10.5" style="2" customWidth="1"/>
    <col min="4866" max="4877" width="11.625" style="2" customWidth="1"/>
    <col min="4878" max="4879" width="13.125" style="2" customWidth="1"/>
    <col min="4880" max="5120" width="9" style="2"/>
    <col min="5121" max="5121" width="10.5" style="2" customWidth="1"/>
    <col min="5122" max="5133" width="11.625" style="2" customWidth="1"/>
    <col min="5134" max="5135" width="13.125" style="2" customWidth="1"/>
    <col min="5136" max="5376" width="9" style="2"/>
    <col min="5377" max="5377" width="10.5" style="2" customWidth="1"/>
    <col min="5378" max="5389" width="11.625" style="2" customWidth="1"/>
    <col min="5390" max="5391" width="13.125" style="2" customWidth="1"/>
    <col min="5392" max="5632" width="9" style="2"/>
    <col min="5633" max="5633" width="10.5" style="2" customWidth="1"/>
    <col min="5634" max="5645" width="11.625" style="2" customWidth="1"/>
    <col min="5646" max="5647" width="13.125" style="2" customWidth="1"/>
    <col min="5648" max="5888" width="9" style="2"/>
    <col min="5889" max="5889" width="10.5" style="2" customWidth="1"/>
    <col min="5890" max="5901" width="11.625" style="2" customWidth="1"/>
    <col min="5902" max="5903" width="13.125" style="2" customWidth="1"/>
    <col min="5904" max="6144" width="9" style="2"/>
    <col min="6145" max="6145" width="10.5" style="2" customWidth="1"/>
    <col min="6146" max="6157" width="11.625" style="2" customWidth="1"/>
    <col min="6158" max="6159" width="13.125" style="2" customWidth="1"/>
    <col min="6160" max="6400" width="9" style="2"/>
    <col min="6401" max="6401" width="10.5" style="2" customWidth="1"/>
    <col min="6402" max="6413" width="11.625" style="2" customWidth="1"/>
    <col min="6414" max="6415" width="13.125" style="2" customWidth="1"/>
    <col min="6416" max="6656" width="9" style="2"/>
    <col min="6657" max="6657" width="10.5" style="2" customWidth="1"/>
    <col min="6658" max="6669" width="11.625" style="2" customWidth="1"/>
    <col min="6670" max="6671" width="13.125" style="2" customWidth="1"/>
    <col min="6672" max="6912" width="9" style="2"/>
    <col min="6913" max="6913" width="10.5" style="2" customWidth="1"/>
    <col min="6914" max="6925" width="11.625" style="2" customWidth="1"/>
    <col min="6926" max="6927" width="13.125" style="2" customWidth="1"/>
    <col min="6928" max="7168" width="9" style="2"/>
    <col min="7169" max="7169" width="10.5" style="2" customWidth="1"/>
    <col min="7170" max="7181" width="11.625" style="2" customWidth="1"/>
    <col min="7182" max="7183" width="13.125" style="2" customWidth="1"/>
    <col min="7184" max="7424" width="9" style="2"/>
    <col min="7425" max="7425" width="10.5" style="2" customWidth="1"/>
    <col min="7426" max="7437" width="11.625" style="2" customWidth="1"/>
    <col min="7438" max="7439" width="13.125" style="2" customWidth="1"/>
    <col min="7440" max="7680" width="9" style="2"/>
    <col min="7681" max="7681" width="10.5" style="2" customWidth="1"/>
    <col min="7682" max="7693" width="11.625" style="2" customWidth="1"/>
    <col min="7694" max="7695" width="13.125" style="2" customWidth="1"/>
    <col min="7696" max="7936" width="9" style="2"/>
    <col min="7937" max="7937" width="10.5" style="2" customWidth="1"/>
    <col min="7938" max="7949" width="11.625" style="2" customWidth="1"/>
    <col min="7950" max="7951" width="13.125" style="2" customWidth="1"/>
    <col min="7952" max="8192" width="9" style="2"/>
    <col min="8193" max="8193" width="10.5" style="2" customWidth="1"/>
    <col min="8194" max="8205" width="11.625" style="2" customWidth="1"/>
    <col min="8206" max="8207" width="13.125" style="2" customWidth="1"/>
    <col min="8208" max="8448" width="9" style="2"/>
    <col min="8449" max="8449" width="10.5" style="2" customWidth="1"/>
    <col min="8450" max="8461" width="11.625" style="2" customWidth="1"/>
    <col min="8462" max="8463" width="13.125" style="2" customWidth="1"/>
    <col min="8464" max="8704" width="9" style="2"/>
    <col min="8705" max="8705" width="10.5" style="2" customWidth="1"/>
    <col min="8706" max="8717" width="11.625" style="2" customWidth="1"/>
    <col min="8718" max="8719" width="13.125" style="2" customWidth="1"/>
    <col min="8720" max="8960" width="9" style="2"/>
    <col min="8961" max="8961" width="10.5" style="2" customWidth="1"/>
    <col min="8962" max="8973" width="11.625" style="2" customWidth="1"/>
    <col min="8974" max="8975" width="13.125" style="2" customWidth="1"/>
    <col min="8976" max="9216" width="9" style="2"/>
    <col min="9217" max="9217" width="10.5" style="2" customWidth="1"/>
    <col min="9218" max="9229" width="11.625" style="2" customWidth="1"/>
    <col min="9230" max="9231" width="13.125" style="2" customWidth="1"/>
    <col min="9232" max="9472" width="9" style="2"/>
    <col min="9473" max="9473" width="10.5" style="2" customWidth="1"/>
    <col min="9474" max="9485" width="11.625" style="2" customWidth="1"/>
    <col min="9486" max="9487" width="13.125" style="2" customWidth="1"/>
    <col min="9488" max="9728" width="9" style="2"/>
    <col min="9729" max="9729" width="10.5" style="2" customWidth="1"/>
    <col min="9730" max="9741" width="11.625" style="2" customWidth="1"/>
    <col min="9742" max="9743" width="13.125" style="2" customWidth="1"/>
    <col min="9744" max="9984" width="9" style="2"/>
    <col min="9985" max="9985" width="10.5" style="2" customWidth="1"/>
    <col min="9986" max="9997" width="11.625" style="2" customWidth="1"/>
    <col min="9998" max="9999" width="13.125" style="2" customWidth="1"/>
    <col min="10000" max="10240" width="9" style="2"/>
    <col min="10241" max="10241" width="10.5" style="2" customWidth="1"/>
    <col min="10242" max="10253" width="11.625" style="2" customWidth="1"/>
    <col min="10254" max="10255" width="13.125" style="2" customWidth="1"/>
    <col min="10256" max="10496" width="9" style="2"/>
    <col min="10497" max="10497" width="10.5" style="2" customWidth="1"/>
    <col min="10498" max="10509" width="11.625" style="2" customWidth="1"/>
    <col min="10510" max="10511" width="13.125" style="2" customWidth="1"/>
    <col min="10512" max="10752" width="9" style="2"/>
    <col min="10753" max="10753" width="10.5" style="2" customWidth="1"/>
    <col min="10754" max="10765" width="11.625" style="2" customWidth="1"/>
    <col min="10766" max="10767" width="13.125" style="2" customWidth="1"/>
    <col min="10768" max="11008" width="9" style="2"/>
    <col min="11009" max="11009" width="10.5" style="2" customWidth="1"/>
    <col min="11010" max="11021" width="11.625" style="2" customWidth="1"/>
    <col min="11022" max="11023" width="13.125" style="2" customWidth="1"/>
    <col min="11024" max="11264" width="9" style="2"/>
    <col min="11265" max="11265" width="10.5" style="2" customWidth="1"/>
    <col min="11266" max="11277" width="11.625" style="2" customWidth="1"/>
    <col min="11278" max="11279" width="13.125" style="2" customWidth="1"/>
    <col min="11280" max="11520" width="9" style="2"/>
    <col min="11521" max="11521" width="10.5" style="2" customWidth="1"/>
    <col min="11522" max="11533" width="11.625" style="2" customWidth="1"/>
    <col min="11534" max="11535" width="13.125" style="2" customWidth="1"/>
    <col min="11536" max="11776" width="9" style="2"/>
    <col min="11777" max="11777" width="10.5" style="2" customWidth="1"/>
    <col min="11778" max="11789" width="11.625" style="2" customWidth="1"/>
    <col min="11790" max="11791" width="13.125" style="2" customWidth="1"/>
    <col min="11792" max="12032" width="9" style="2"/>
    <col min="12033" max="12033" width="10.5" style="2" customWidth="1"/>
    <col min="12034" max="12045" width="11.625" style="2" customWidth="1"/>
    <col min="12046" max="12047" width="13.125" style="2" customWidth="1"/>
    <col min="12048" max="12288" width="9" style="2"/>
    <col min="12289" max="12289" width="10.5" style="2" customWidth="1"/>
    <col min="12290" max="12301" width="11.625" style="2" customWidth="1"/>
    <col min="12302" max="12303" width="13.125" style="2" customWidth="1"/>
    <col min="12304" max="12544" width="9" style="2"/>
    <col min="12545" max="12545" width="10.5" style="2" customWidth="1"/>
    <col min="12546" max="12557" width="11.625" style="2" customWidth="1"/>
    <col min="12558" max="12559" width="13.125" style="2" customWidth="1"/>
    <col min="12560" max="12800" width="9" style="2"/>
    <col min="12801" max="12801" width="10.5" style="2" customWidth="1"/>
    <col min="12802" max="12813" width="11.625" style="2" customWidth="1"/>
    <col min="12814" max="12815" width="13.125" style="2" customWidth="1"/>
    <col min="12816" max="13056" width="9" style="2"/>
    <col min="13057" max="13057" width="10.5" style="2" customWidth="1"/>
    <col min="13058" max="13069" width="11.625" style="2" customWidth="1"/>
    <col min="13070" max="13071" width="13.125" style="2" customWidth="1"/>
    <col min="13072" max="13312" width="9" style="2"/>
    <col min="13313" max="13313" width="10.5" style="2" customWidth="1"/>
    <col min="13314" max="13325" width="11.625" style="2" customWidth="1"/>
    <col min="13326" max="13327" width="13.125" style="2" customWidth="1"/>
    <col min="13328" max="13568" width="9" style="2"/>
    <col min="13569" max="13569" width="10.5" style="2" customWidth="1"/>
    <col min="13570" max="13581" width="11.625" style="2" customWidth="1"/>
    <col min="13582" max="13583" width="13.125" style="2" customWidth="1"/>
    <col min="13584" max="13824" width="9" style="2"/>
    <col min="13825" max="13825" width="10.5" style="2" customWidth="1"/>
    <col min="13826" max="13837" width="11.625" style="2" customWidth="1"/>
    <col min="13838" max="13839" width="13.125" style="2" customWidth="1"/>
    <col min="13840" max="14080" width="9" style="2"/>
    <col min="14081" max="14081" width="10.5" style="2" customWidth="1"/>
    <col min="14082" max="14093" width="11.625" style="2" customWidth="1"/>
    <col min="14094" max="14095" width="13.125" style="2" customWidth="1"/>
    <col min="14096" max="14336" width="9" style="2"/>
    <col min="14337" max="14337" width="10.5" style="2" customWidth="1"/>
    <col min="14338" max="14349" width="11.625" style="2" customWidth="1"/>
    <col min="14350" max="14351" width="13.125" style="2" customWidth="1"/>
    <col min="14352" max="14592" width="9" style="2"/>
    <col min="14593" max="14593" width="10.5" style="2" customWidth="1"/>
    <col min="14594" max="14605" width="11.625" style="2" customWidth="1"/>
    <col min="14606" max="14607" width="13.125" style="2" customWidth="1"/>
    <col min="14608" max="14848" width="9" style="2"/>
    <col min="14849" max="14849" width="10.5" style="2" customWidth="1"/>
    <col min="14850" max="14861" width="11.625" style="2" customWidth="1"/>
    <col min="14862" max="14863" width="13.125" style="2" customWidth="1"/>
    <col min="14864" max="15104" width="9" style="2"/>
    <col min="15105" max="15105" width="10.5" style="2" customWidth="1"/>
    <col min="15106" max="15117" width="11.625" style="2" customWidth="1"/>
    <col min="15118" max="15119" width="13.125" style="2" customWidth="1"/>
    <col min="15120" max="15360" width="9" style="2"/>
    <col min="15361" max="15361" width="10.5" style="2" customWidth="1"/>
    <col min="15362" max="15373" width="11.625" style="2" customWidth="1"/>
    <col min="15374" max="15375" width="13.125" style="2" customWidth="1"/>
    <col min="15376" max="15616" width="9" style="2"/>
    <col min="15617" max="15617" width="10.5" style="2" customWidth="1"/>
    <col min="15618" max="15629" width="11.625" style="2" customWidth="1"/>
    <col min="15630" max="15631" width="13.125" style="2" customWidth="1"/>
    <col min="15632" max="15872" width="9" style="2"/>
    <col min="15873" max="15873" width="10.5" style="2" customWidth="1"/>
    <col min="15874" max="15885" width="11.625" style="2" customWidth="1"/>
    <col min="15886" max="15887" width="13.125" style="2" customWidth="1"/>
    <col min="15888" max="16128" width="9" style="2"/>
    <col min="16129" max="16129" width="10.5" style="2" customWidth="1"/>
    <col min="16130" max="16141" width="11.625" style="2" customWidth="1"/>
    <col min="16142" max="16143" width="13.125" style="2" customWidth="1"/>
    <col min="16144" max="16384" width="9" style="2"/>
  </cols>
  <sheetData>
    <row r="1" spans="1:15" ht="18.75" x14ac:dyDescent="0.2">
      <c r="A1" s="1" t="s">
        <v>69</v>
      </c>
    </row>
    <row r="2" spans="1:15" ht="14.25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4"/>
      <c r="N2" s="24"/>
      <c r="O2" s="24" t="s">
        <v>70</v>
      </c>
    </row>
    <row r="3" spans="1:15" ht="14.25" thickTop="1" x14ac:dyDescent="0.15">
      <c r="A3" s="175" t="s">
        <v>71</v>
      </c>
      <c r="B3" s="177" t="s">
        <v>72</v>
      </c>
      <c r="C3" s="175"/>
      <c r="D3" s="185" t="s">
        <v>73</v>
      </c>
      <c r="E3" s="186"/>
      <c r="F3" s="174" t="s">
        <v>74</v>
      </c>
      <c r="G3" s="176"/>
      <c r="H3" s="174" t="s">
        <v>75</v>
      </c>
      <c r="I3" s="167"/>
      <c r="J3" s="174" t="s">
        <v>76</v>
      </c>
      <c r="K3" s="176"/>
      <c r="L3" s="174" t="s">
        <v>77</v>
      </c>
      <c r="M3" s="176"/>
      <c r="N3" s="170" t="s">
        <v>78</v>
      </c>
      <c r="O3" s="171"/>
    </row>
    <row r="4" spans="1:15" ht="13.5" customHeight="1" x14ac:dyDescent="0.15">
      <c r="A4" s="175"/>
      <c r="B4" s="182" t="s">
        <v>79</v>
      </c>
      <c r="C4" s="183" t="s">
        <v>80</v>
      </c>
      <c r="D4" s="182" t="s">
        <v>79</v>
      </c>
      <c r="E4" s="183" t="s">
        <v>80</v>
      </c>
      <c r="F4" s="182" t="s">
        <v>79</v>
      </c>
      <c r="G4" s="184" t="s">
        <v>80</v>
      </c>
      <c r="H4" s="182" t="s">
        <v>79</v>
      </c>
      <c r="I4" s="183" t="s">
        <v>80</v>
      </c>
      <c r="J4" s="182" t="s">
        <v>79</v>
      </c>
      <c r="K4" s="183" t="s">
        <v>80</v>
      </c>
      <c r="L4" s="182" t="s">
        <v>79</v>
      </c>
      <c r="M4" s="183" t="s">
        <v>80</v>
      </c>
      <c r="N4" s="182" t="s">
        <v>79</v>
      </c>
      <c r="O4" s="184" t="s">
        <v>80</v>
      </c>
    </row>
    <row r="5" spans="1:15" x14ac:dyDescent="0.15">
      <c r="A5" s="176"/>
      <c r="B5" s="169"/>
      <c r="C5" s="169"/>
      <c r="D5" s="169"/>
      <c r="E5" s="169"/>
      <c r="F5" s="169"/>
      <c r="G5" s="174"/>
      <c r="H5" s="169"/>
      <c r="I5" s="169"/>
      <c r="J5" s="169"/>
      <c r="K5" s="169"/>
      <c r="L5" s="169"/>
      <c r="M5" s="169"/>
      <c r="N5" s="169"/>
      <c r="O5" s="174"/>
    </row>
    <row r="6" spans="1:15" x14ac:dyDescent="0.15">
      <c r="A6" s="43" t="s">
        <v>81</v>
      </c>
      <c r="B6" s="44">
        <v>25296</v>
      </c>
      <c r="C6" s="44">
        <v>16672693</v>
      </c>
      <c r="D6" s="44">
        <v>1710</v>
      </c>
      <c r="E6" s="44">
        <v>340005</v>
      </c>
      <c r="F6" s="45">
        <v>1091</v>
      </c>
      <c r="G6" s="45" t="s">
        <v>82</v>
      </c>
      <c r="H6" s="44">
        <v>400</v>
      </c>
      <c r="I6" s="44">
        <v>348259</v>
      </c>
      <c r="J6" s="44">
        <v>48</v>
      </c>
      <c r="K6" s="44">
        <v>22790</v>
      </c>
      <c r="L6" s="44">
        <v>77</v>
      </c>
      <c r="M6" s="44">
        <v>58096</v>
      </c>
      <c r="N6" s="44">
        <f t="shared" ref="N6:O15" si="0">SUM(B6,D6,F6,H6,J6,L6)</f>
        <v>28622</v>
      </c>
      <c r="O6" s="44">
        <f t="shared" si="0"/>
        <v>17441843</v>
      </c>
    </row>
    <row r="7" spans="1:15" x14ac:dyDescent="0.15">
      <c r="A7" s="46">
        <v>19</v>
      </c>
      <c r="B7" s="44">
        <v>26933</v>
      </c>
      <c r="C7" s="44">
        <v>17742627</v>
      </c>
      <c r="D7" s="44">
        <v>1598</v>
      </c>
      <c r="E7" s="44">
        <v>319545</v>
      </c>
      <c r="F7" s="45">
        <v>1084</v>
      </c>
      <c r="G7" s="45" t="s">
        <v>82</v>
      </c>
      <c r="H7" s="44">
        <v>419</v>
      </c>
      <c r="I7" s="44">
        <v>363371</v>
      </c>
      <c r="J7" s="44">
        <v>41</v>
      </c>
      <c r="K7" s="44">
        <v>18953</v>
      </c>
      <c r="L7" s="44">
        <v>71</v>
      </c>
      <c r="M7" s="44">
        <v>52964</v>
      </c>
      <c r="N7" s="44">
        <f t="shared" si="0"/>
        <v>30146</v>
      </c>
      <c r="O7" s="44">
        <f t="shared" si="0"/>
        <v>18497460</v>
      </c>
    </row>
    <row r="8" spans="1:15" x14ac:dyDescent="0.15">
      <c r="A8" s="46">
        <v>20</v>
      </c>
      <c r="B8" s="44">
        <v>28621</v>
      </c>
      <c r="C8" s="44">
        <v>18869123</v>
      </c>
      <c r="D8" s="44">
        <v>1534</v>
      </c>
      <c r="E8" s="44">
        <v>304004</v>
      </c>
      <c r="F8" s="45">
        <v>1086</v>
      </c>
      <c r="G8" s="45" t="s">
        <v>82</v>
      </c>
      <c r="H8" s="44">
        <v>445</v>
      </c>
      <c r="I8" s="44">
        <v>385837</v>
      </c>
      <c r="J8" s="44">
        <v>38</v>
      </c>
      <c r="K8" s="44">
        <v>17685</v>
      </c>
      <c r="L8" s="44">
        <v>74</v>
      </c>
      <c r="M8" s="44">
        <v>58129</v>
      </c>
      <c r="N8" s="44">
        <f t="shared" si="0"/>
        <v>31798</v>
      </c>
      <c r="O8" s="44">
        <f t="shared" si="0"/>
        <v>19634778</v>
      </c>
    </row>
    <row r="9" spans="1:15" x14ac:dyDescent="0.15">
      <c r="A9" s="46">
        <v>21</v>
      </c>
      <c r="B9" s="44">
        <v>30019</v>
      </c>
      <c r="C9" s="44">
        <v>19826106</v>
      </c>
      <c r="D9" s="44">
        <v>1453</v>
      </c>
      <c r="E9" s="44">
        <v>286958</v>
      </c>
      <c r="F9" s="45">
        <v>1100</v>
      </c>
      <c r="G9" s="45" t="s">
        <v>82</v>
      </c>
      <c r="H9" s="44">
        <v>462</v>
      </c>
      <c r="I9" s="44">
        <v>398771</v>
      </c>
      <c r="J9" s="44">
        <v>41</v>
      </c>
      <c r="K9" s="44">
        <v>18821</v>
      </c>
      <c r="L9" s="44">
        <v>78</v>
      </c>
      <c r="M9" s="44">
        <v>59713</v>
      </c>
      <c r="N9" s="44">
        <f t="shared" si="0"/>
        <v>33153</v>
      </c>
      <c r="O9" s="44">
        <f t="shared" si="0"/>
        <v>20590369</v>
      </c>
    </row>
    <row r="10" spans="1:15" x14ac:dyDescent="0.15">
      <c r="A10" s="46">
        <v>22</v>
      </c>
      <c r="B10" s="44">
        <v>30911</v>
      </c>
      <c r="C10" s="44">
        <v>20454797</v>
      </c>
      <c r="D10" s="44">
        <v>1337</v>
      </c>
      <c r="E10" s="44">
        <v>266755</v>
      </c>
      <c r="F10" s="45">
        <v>1042</v>
      </c>
      <c r="G10" s="45" t="s">
        <v>82</v>
      </c>
      <c r="H10" s="44">
        <v>496</v>
      </c>
      <c r="I10" s="44">
        <v>429476</v>
      </c>
      <c r="J10" s="44">
        <v>41</v>
      </c>
      <c r="K10" s="44">
        <v>18796</v>
      </c>
      <c r="L10" s="44">
        <v>74</v>
      </c>
      <c r="M10" s="44">
        <v>56012</v>
      </c>
      <c r="N10" s="44">
        <f t="shared" si="0"/>
        <v>33901</v>
      </c>
      <c r="O10" s="44">
        <f t="shared" si="0"/>
        <v>21225836</v>
      </c>
    </row>
    <row r="11" spans="1:15" x14ac:dyDescent="0.15">
      <c r="A11" s="46">
        <v>23</v>
      </c>
      <c r="B11" s="44">
        <v>32045</v>
      </c>
      <c r="C11" s="44">
        <v>21179870</v>
      </c>
      <c r="D11" s="44">
        <v>1208</v>
      </c>
      <c r="E11" s="44">
        <v>240508</v>
      </c>
      <c r="F11" s="45">
        <v>1062</v>
      </c>
      <c r="G11" s="45" t="s">
        <v>82</v>
      </c>
      <c r="H11" s="44">
        <v>512</v>
      </c>
      <c r="I11" s="44">
        <v>444122</v>
      </c>
      <c r="J11" s="44">
        <v>36</v>
      </c>
      <c r="K11" s="44">
        <v>16241</v>
      </c>
      <c r="L11" s="44">
        <v>73</v>
      </c>
      <c r="M11" s="44">
        <v>54133</v>
      </c>
      <c r="N11" s="44">
        <f t="shared" si="0"/>
        <v>34936</v>
      </c>
      <c r="O11" s="44">
        <f t="shared" si="0"/>
        <v>21934874</v>
      </c>
    </row>
    <row r="12" spans="1:15" x14ac:dyDescent="0.15">
      <c r="A12" s="46">
        <v>24</v>
      </c>
      <c r="B12" s="47">
        <v>33624</v>
      </c>
      <c r="C12" s="44">
        <v>22286974</v>
      </c>
      <c r="D12" s="44">
        <v>1093</v>
      </c>
      <c r="E12" s="47">
        <v>218184</v>
      </c>
      <c r="F12" s="45">
        <v>1069</v>
      </c>
      <c r="G12" s="45" t="s">
        <v>82</v>
      </c>
      <c r="H12" s="48">
        <v>530</v>
      </c>
      <c r="I12" s="47">
        <v>459344</v>
      </c>
      <c r="J12" s="48">
        <v>36</v>
      </c>
      <c r="K12" s="47">
        <v>16277</v>
      </c>
      <c r="L12" s="48">
        <v>71</v>
      </c>
      <c r="M12" s="47">
        <v>51005</v>
      </c>
      <c r="N12" s="44">
        <f t="shared" si="0"/>
        <v>36423</v>
      </c>
      <c r="O12" s="44">
        <f t="shared" si="0"/>
        <v>23031784</v>
      </c>
    </row>
    <row r="13" spans="1:15" x14ac:dyDescent="0.15">
      <c r="A13" s="46">
        <v>25</v>
      </c>
      <c r="B13" s="47">
        <v>34446</v>
      </c>
      <c r="C13" s="44">
        <v>23847723</v>
      </c>
      <c r="D13" s="44">
        <v>962</v>
      </c>
      <c r="E13" s="47">
        <v>194268</v>
      </c>
      <c r="F13" s="45">
        <v>1120</v>
      </c>
      <c r="G13" s="45" t="s">
        <v>82</v>
      </c>
      <c r="H13" s="48">
        <v>547</v>
      </c>
      <c r="I13" s="47">
        <v>471630</v>
      </c>
      <c r="J13" s="48">
        <v>32</v>
      </c>
      <c r="K13" s="47">
        <v>14547</v>
      </c>
      <c r="L13" s="48">
        <v>65</v>
      </c>
      <c r="M13" s="47">
        <v>44953</v>
      </c>
      <c r="N13" s="44">
        <f t="shared" si="0"/>
        <v>37172</v>
      </c>
      <c r="O13" s="44">
        <f t="shared" si="0"/>
        <v>24573121</v>
      </c>
    </row>
    <row r="14" spans="1:15" x14ac:dyDescent="0.15">
      <c r="A14" s="46">
        <v>26</v>
      </c>
      <c r="B14" s="47">
        <v>36485</v>
      </c>
      <c r="C14" s="44">
        <v>23966348</v>
      </c>
      <c r="D14" s="44">
        <v>842</v>
      </c>
      <c r="E14" s="47">
        <v>168351</v>
      </c>
      <c r="F14" s="45">
        <v>1117</v>
      </c>
      <c r="G14" s="45" t="s">
        <v>83</v>
      </c>
      <c r="H14" s="48">
        <v>554</v>
      </c>
      <c r="I14" s="47">
        <v>470058</v>
      </c>
      <c r="J14" s="48">
        <v>32</v>
      </c>
      <c r="K14" s="47">
        <v>14293</v>
      </c>
      <c r="L14" s="48">
        <v>74</v>
      </c>
      <c r="M14" s="47">
        <v>50800</v>
      </c>
      <c r="N14" s="44">
        <f t="shared" si="0"/>
        <v>39104</v>
      </c>
      <c r="O14" s="44">
        <f t="shared" si="0"/>
        <v>24669850</v>
      </c>
    </row>
    <row r="15" spans="1:15" x14ac:dyDescent="0.15">
      <c r="A15" s="46">
        <v>27</v>
      </c>
      <c r="B15" s="47">
        <v>37693</v>
      </c>
      <c r="C15" s="44">
        <v>25076225</v>
      </c>
      <c r="D15" s="44">
        <v>739</v>
      </c>
      <c r="E15" s="47">
        <v>149954</v>
      </c>
      <c r="F15" s="45">
        <v>1167</v>
      </c>
      <c r="G15" s="45" t="s">
        <v>83</v>
      </c>
      <c r="H15" s="48">
        <v>575</v>
      </c>
      <c r="I15" s="47">
        <v>492867</v>
      </c>
      <c r="J15" s="48">
        <v>34</v>
      </c>
      <c r="K15" s="47">
        <v>15459</v>
      </c>
      <c r="L15" s="48">
        <v>71</v>
      </c>
      <c r="M15" s="47">
        <v>51063</v>
      </c>
      <c r="N15" s="44">
        <f t="shared" si="0"/>
        <v>40279</v>
      </c>
      <c r="O15" s="44">
        <f t="shared" si="0"/>
        <v>25785568</v>
      </c>
    </row>
    <row r="16" spans="1:15" x14ac:dyDescent="0.15">
      <c r="A16" s="46">
        <v>28</v>
      </c>
      <c r="B16" s="47">
        <v>38644</v>
      </c>
      <c r="C16" s="44">
        <v>25787144</v>
      </c>
      <c r="D16" s="44">
        <v>1278</v>
      </c>
      <c r="E16" s="47">
        <v>432840</v>
      </c>
      <c r="F16" s="45">
        <v>1246</v>
      </c>
      <c r="G16" s="45" t="s">
        <v>83</v>
      </c>
      <c r="H16" s="48">
        <v>635</v>
      </c>
      <c r="I16" s="47">
        <v>544165</v>
      </c>
      <c r="J16" s="48">
        <v>30</v>
      </c>
      <c r="K16" s="47">
        <v>13653</v>
      </c>
      <c r="L16" s="48">
        <v>77</v>
      </c>
      <c r="M16" s="47">
        <v>55188</v>
      </c>
      <c r="N16" s="44">
        <v>41910</v>
      </c>
      <c r="O16" s="44">
        <v>26832990</v>
      </c>
    </row>
    <row r="17" spans="1:15" x14ac:dyDescent="0.15">
      <c r="A17" s="46">
        <v>29</v>
      </c>
      <c r="B17" s="47">
        <v>39837</v>
      </c>
      <c r="C17" s="44">
        <v>26444865</v>
      </c>
      <c r="D17" s="44">
        <v>1097</v>
      </c>
      <c r="E17" s="47">
        <v>394942</v>
      </c>
      <c r="F17" s="45">
        <v>1271</v>
      </c>
      <c r="G17" s="45">
        <v>1123925</v>
      </c>
      <c r="H17" s="48">
        <v>586</v>
      </c>
      <c r="I17" s="47">
        <v>499265</v>
      </c>
      <c r="J17" s="48">
        <v>31</v>
      </c>
      <c r="K17" s="47">
        <v>13542</v>
      </c>
      <c r="L17" s="48">
        <v>85</v>
      </c>
      <c r="M17" s="47">
        <v>61582</v>
      </c>
      <c r="N17" s="44">
        <v>42907</v>
      </c>
      <c r="O17" s="44">
        <v>28538121</v>
      </c>
    </row>
    <row r="18" spans="1:15" x14ac:dyDescent="0.15">
      <c r="A18" s="46">
        <v>30</v>
      </c>
      <c r="B18" s="47">
        <v>40556</v>
      </c>
      <c r="C18" s="44">
        <v>26976245</v>
      </c>
      <c r="D18" s="44">
        <v>863</v>
      </c>
      <c r="E18" s="47">
        <v>292971</v>
      </c>
      <c r="F18" s="45">
        <v>1296</v>
      </c>
      <c r="G18" s="45">
        <v>1142492</v>
      </c>
      <c r="H18" s="48">
        <v>639</v>
      </c>
      <c r="I18" s="47">
        <v>543357</v>
      </c>
      <c r="J18" s="48">
        <v>32</v>
      </c>
      <c r="K18" s="47">
        <v>13489</v>
      </c>
      <c r="L18" s="48">
        <v>73</v>
      </c>
      <c r="M18" s="47">
        <v>52048</v>
      </c>
      <c r="N18" s="44">
        <v>43459</v>
      </c>
      <c r="O18" s="44">
        <v>29020602</v>
      </c>
    </row>
    <row r="19" spans="1:15" x14ac:dyDescent="0.15">
      <c r="A19" s="46" t="s">
        <v>84</v>
      </c>
      <c r="B19" s="47">
        <v>40985</v>
      </c>
      <c r="C19" s="44">
        <v>27335709</v>
      </c>
      <c r="D19" s="44">
        <v>694</v>
      </c>
      <c r="E19" s="47">
        <v>236667</v>
      </c>
      <c r="F19" s="45">
        <v>1314</v>
      </c>
      <c r="G19" s="45">
        <v>1157541</v>
      </c>
      <c r="H19" s="48">
        <v>653</v>
      </c>
      <c r="I19" s="47">
        <v>554998</v>
      </c>
      <c r="J19" s="48">
        <v>30</v>
      </c>
      <c r="K19" s="47">
        <v>12560</v>
      </c>
      <c r="L19" s="48">
        <v>74</v>
      </c>
      <c r="M19" s="47">
        <v>53788</v>
      </c>
      <c r="N19" s="44">
        <v>43750</v>
      </c>
      <c r="O19" s="44">
        <v>29351263</v>
      </c>
    </row>
    <row r="20" spans="1:15" x14ac:dyDescent="0.15">
      <c r="A20" s="46">
        <v>2</v>
      </c>
      <c r="B20" s="47">
        <v>41564</v>
      </c>
      <c r="C20" s="44">
        <v>27839558</v>
      </c>
      <c r="D20" s="44">
        <v>548</v>
      </c>
      <c r="E20" s="47">
        <v>187723</v>
      </c>
      <c r="F20" s="45">
        <v>1343</v>
      </c>
      <c r="G20" s="45">
        <v>1179727</v>
      </c>
      <c r="H20" s="48">
        <v>614</v>
      </c>
      <c r="I20" s="47">
        <v>519832</v>
      </c>
      <c r="J20" s="48">
        <v>27</v>
      </c>
      <c r="K20" s="47">
        <v>10806</v>
      </c>
      <c r="L20" s="48">
        <v>71</v>
      </c>
      <c r="M20" s="47">
        <v>53050</v>
      </c>
      <c r="N20" s="44">
        <v>44167</v>
      </c>
      <c r="O20" s="44">
        <v>29790696</v>
      </c>
    </row>
    <row r="21" spans="1:15" x14ac:dyDescent="0.15">
      <c r="A21" s="46">
        <v>3</v>
      </c>
      <c r="B21" s="47">
        <v>41760</v>
      </c>
      <c r="C21" s="44">
        <v>28022364</v>
      </c>
      <c r="D21" s="44">
        <v>420</v>
      </c>
      <c r="E21" s="47">
        <v>143067</v>
      </c>
      <c r="F21" s="45">
        <v>1382</v>
      </c>
      <c r="G21" s="45">
        <v>1209233</v>
      </c>
      <c r="H21" s="48">
        <v>636</v>
      </c>
      <c r="I21" s="47">
        <v>537484</v>
      </c>
      <c r="J21" s="48">
        <v>29</v>
      </c>
      <c r="K21" s="47">
        <v>11145</v>
      </c>
      <c r="L21" s="48">
        <v>70</v>
      </c>
      <c r="M21" s="47">
        <v>51809</v>
      </c>
      <c r="N21" s="44">
        <v>44297</v>
      </c>
      <c r="O21" s="44">
        <v>29975102</v>
      </c>
    </row>
    <row r="22" spans="1:15" x14ac:dyDescent="0.15">
      <c r="A22" s="46">
        <v>4</v>
      </c>
      <c r="B22" s="47">
        <v>41883</v>
      </c>
      <c r="C22" s="44">
        <v>28051372</v>
      </c>
      <c r="D22" s="44">
        <v>311</v>
      </c>
      <c r="E22" s="47">
        <v>103175</v>
      </c>
      <c r="F22" s="45">
        <v>1420</v>
      </c>
      <c r="G22" s="45">
        <v>1235137</v>
      </c>
      <c r="H22" s="48">
        <v>664</v>
      </c>
      <c r="I22" s="47">
        <v>556873</v>
      </c>
      <c r="J22" s="48">
        <v>25</v>
      </c>
      <c r="K22" s="47">
        <v>9203</v>
      </c>
      <c r="L22" s="48">
        <v>75</v>
      </c>
      <c r="M22" s="47">
        <v>55684</v>
      </c>
      <c r="N22" s="44">
        <v>44378</v>
      </c>
      <c r="O22" s="44">
        <v>30011444</v>
      </c>
    </row>
    <row r="23" spans="1:15" x14ac:dyDescent="0.15">
      <c r="A23" s="49"/>
      <c r="B23" s="50"/>
      <c r="C23" s="51"/>
      <c r="D23" s="51"/>
      <c r="E23" s="50"/>
      <c r="F23" s="52"/>
      <c r="G23" s="52"/>
      <c r="H23" s="53"/>
      <c r="I23" s="50"/>
      <c r="J23" s="53"/>
      <c r="K23" s="50"/>
      <c r="L23" s="53"/>
      <c r="M23" s="50"/>
      <c r="N23" s="51"/>
      <c r="O23" s="51"/>
    </row>
    <row r="24" spans="1:15" x14ac:dyDescent="0.15">
      <c r="M24" s="22"/>
      <c r="N24" s="22"/>
      <c r="O24" s="41" t="s">
        <v>65</v>
      </c>
    </row>
    <row r="28" spans="1:15" x14ac:dyDescent="0.15">
      <c r="A28" s="54"/>
    </row>
    <row r="29" spans="1:15" x14ac:dyDescent="0.15">
      <c r="A29" s="54"/>
    </row>
    <row r="30" spans="1:15" x14ac:dyDescent="0.15">
      <c r="A30" s="54"/>
    </row>
    <row r="31" spans="1:15" x14ac:dyDescent="0.15">
      <c r="A31" s="54"/>
    </row>
    <row r="32" spans="1:15" x14ac:dyDescent="0.15">
      <c r="A32" s="54"/>
    </row>
    <row r="33" spans="1:1" x14ac:dyDescent="0.15">
      <c r="A33" s="54"/>
    </row>
    <row r="34" spans="1:1" x14ac:dyDescent="0.15">
      <c r="A34" s="54"/>
    </row>
  </sheetData>
  <mergeCells count="22">
    <mergeCell ref="L4:L5"/>
    <mergeCell ref="M4:M5"/>
    <mergeCell ref="N4:N5"/>
    <mergeCell ref="O4:O5"/>
    <mergeCell ref="L3:M3"/>
    <mergeCell ref="N3:O3"/>
    <mergeCell ref="A3:A5"/>
    <mergeCell ref="B3:C3"/>
    <mergeCell ref="D3:E3"/>
    <mergeCell ref="F3:G3"/>
    <mergeCell ref="H3:I3"/>
    <mergeCell ref="B4:B5"/>
    <mergeCell ref="C4:C5"/>
    <mergeCell ref="D4:D5"/>
    <mergeCell ref="E4:E5"/>
    <mergeCell ref="F4:F5"/>
    <mergeCell ref="J3:K3"/>
    <mergeCell ref="J4:J5"/>
    <mergeCell ref="K4:K5"/>
    <mergeCell ref="G4:G5"/>
    <mergeCell ref="H4:H5"/>
    <mergeCell ref="I4:I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33934-5923-45E5-88DA-A8DDA1C88D5D}">
  <dimension ref="A1:E27"/>
  <sheetViews>
    <sheetView zoomScaleNormal="100" workbookViewId="0"/>
  </sheetViews>
  <sheetFormatPr defaultRowHeight="13.5" x14ac:dyDescent="0.15"/>
  <cols>
    <col min="1" max="1" width="11.625" style="2" customWidth="1"/>
    <col min="2" max="5" width="14.625" style="2" customWidth="1"/>
    <col min="6" max="256" width="9" style="2"/>
    <col min="257" max="257" width="11.625" style="2" customWidth="1"/>
    <col min="258" max="261" width="14.625" style="2" customWidth="1"/>
    <col min="262" max="512" width="9" style="2"/>
    <col min="513" max="513" width="11.625" style="2" customWidth="1"/>
    <col min="514" max="517" width="14.625" style="2" customWidth="1"/>
    <col min="518" max="768" width="9" style="2"/>
    <col min="769" max="769" width="11.625" style="2" customWidth="1"/>
    <col min="770" max="773" width="14.625" style="2" customWidth="1"/>
    <col min="774" max="1024" width="9" style="2"/>
    <col min="1025" max="1025" width="11.625" style="2" customWidth="1"/>
    <col min="1026" max="1029" width="14.625" style="2" customWidth="1"/>
    <col min="1030" max="1280" width="9" style="2"/>
    <col min="1281" max="1281" width="11.625" style="2" customWidth="1"/>
    <col min="1282" max="1285" width="14.625" style="2" customWidth="1"/>
    <col min="1286" max="1536" width="9" style="2"/>
    <col min="1537" max="1537" width="11.625" style="2" customWidth="1"/>
    <col min="1538" max="1541" width="14.625" style="2" customWidth="1"/>
    <col min="1542" max="1792" width="9" style="2"/>
    <col min="1793" max="1793" width="11.625" style="2" customWidth="1"/>
    <col min="1794" max="1797" width="14.625" style="2" customWidth="1"/>
    <col min="1798" max="2048" width="9" style="2"/>
    <col min="2049" max="2049" width="11.625" style="2" customWidth="1"/>
    <col min="2050" max="2053" width="14.625" style="2" customWidth="1"/>
    <col min="2054" max="2304" width="9" style="2"/>
    <col min="2305" max="2305" width="11.625" style="2" customWidth="1"/>
    <col min="2306" max="2309" width="14.625" style="2" customWidth="1"/>
    <col min="2310" max="2560" width="9" style="2"/>
    <col min="2561" max="2561" width="11.625" style="2" customWidth="1"/>
    <col min="2562" max="2565" width="14.625" style="2" customWidth="1"/>
    <col min="2566" max="2816" width="9" style="2"/>
    <col min="2817" max="2817" width="11.625" style="2" customWidth="1"/>
    <col min="2818" max="2821" width="14.625" style="2" customWidth="1"/>
    <col min="2822" max="3072" width="9" style="2"/>
    <col min="3073" max="3073" width="11.625" style="2" customWidth="1"/>
    <col min="3074" max="3077" width="14.625" style="2" customWidth="1"/>
    <col min="3078" max="3328" width="9" style="2"/>
    <col min="3329" max="3329" width="11.625" style="2" customWidth="1"/>
    <col min="3330" max="3333" width="14.625" style="2" customWidth="1"/>
    <col min="3334" max="3584" width="9" style="2"/>
    <col min="3585" max="3585" width="11.625" style="2" customWidth="1"/>
    <col min="3586" max="3589" width="14.625" style="2" customWidth="1"/>
    <col min="3590" max="3840" width="9" style="2"/>
    <col min="3841" max="3841" width="11.625" style="2" customWidth="1"/>
    <col min="3842" max="3845" width="14.625" style="2" customWidth="1"/>
    <col min="3846" max="4096" width="9" style="2"/>
    <col min="4097" max="4097" width="11.625" style="2" customWidth="1"/>
    <col min="4098" max="4101" width="14.625" style="2" customWidth="1"/>
    <col min="4102" max="4352" width="9" style="2"/>
    <col min="4353" max="4353" width="11.625" style="2" customWidth="1"/>
    <col min="4354" max="4357" width="14.625" style="2" customWidth="1"/>
    <col min="4358" max="4608" width="9" style="2"/>
    <col min="4609" max="4609" width="11.625" style="2" customWidth="1"/>
    <col min="4610" max="4613" width="14.625" style="2" customWidth="1"/>
    <col min="4614" max="4864" width="9" style="2"/>
    <col min="4865" max="4865" width="11.625" style="2" customWidth="1"/>
    <col min="4866" max="4869" width="14.625" style="2" customWidth="1"/>
    <col min="4870" max="5120" width="9" style="2"/>
    <col min="5121" max="5121" width="11.625" style="2" customWidth="1"/>
    <col min="5122" max="5125" width="14.625" style="2" customWidth="1"/>
    <col min="5126" max="5376" width="9" style="2"/>
    <col min="5377" max="5377" width="11.625" style="2" customWidth="1"/>
    <col min="5378" max="5381" width="14.625" style="2" customWidth="1"/>
    <col min="5382" max="5632" width="9" style="2"/>
    <col min="5633" max="5633" width="11.625" style="2" customWidth="1"/>
    <col min="5634" max="5637" width="14.625" style="2" customWidth="1"/>
    <col min="5638" max="5888" width="9" style="2"/>
    <col min="5889" max="5889" width="11.625" style="2" customWidth="1"/>
    <col min="5890" max="5893" width="14.625" style="2" customWidth="1"/>
    <col min="5894" max="6144" width="9" style="2"/>
    <col min="6145" max="6145" width="11.625" style="2" customWidth="1"/>
    <col min="6146" max="6149" width="14.625" style="2" customWidth="1"/>
    <col min="6150" max="6400" width="9" style="2"/>
    <col min="6401" max="6401" width="11.625" style="2" customWidth="1"/>
    <col min="6402" max="6405" width="14.625" style="2" customWidth="1"/>
    <col min="6406" max="6656" width="9" style="2"/>
    <col min="6657" max="6657" width="11.625" style="2" customWidth="1"/>
    <col min="6658" max="6661" width="14.625" style="2" customWidth="1"/>
    <col min="6662" max="6912" width="9" style="2"/>
    <col min="6913" max="6913" width="11.625" style="2" customWidth="1"/>
    <col min="6914" max="6917" width="14.625" style="2" customWidth="1"/>
    <col min="6918" max="7168" width="9" style="2"/>
    <col min="7169" max="7169" width="11.625" style="2" customWidth="1"/>
    <col min="7170" max="7173" width="14.625" style="2" customWidth="1"/>
    <col min="7174" max="7424" width="9" style="2"/>
    <col min="7425" max="7425" width="11.625" style="2" customWidth="1"/>
    <col min="7426" max="7429" width="14.625" style="2" customWidth="1"/>
    <col min="7430" max="7680" width="9" style="2"/>
    <col min="7681" max="7681" width="11.625" style="2" customWidth="1"/>
    <col min="7682" max="7685" width="14.625" style="2" customWidth="1"/>
    <col min="7686" max="7936" width="9" style="2"/>
    <col min="7937" max="7937" width="11.625" style="2" customWidth="1"/>
    <col min="7938" max="7941" width="14.625" style="2" customWidth="1"/>
    <col min="7942" max="8192" width="9" style="2"/>
    <col min="8193" max="8193" width="11.625" style="2" customWidth="1"/>
    <col min="8194" max="8197" width="14.625" style="2" customWidth="1"/>
    <col min="8198" max="8448" width="9" style="2"/>
    <col min="8449" max="8449" width="11.625" style="2" customWidth="1"/>
    <col min="8450" max="8453" width="14.625" style="2" customWidth="1"/>
    <col min="8454" max="8704" width="9" style="2"/>
    <col min="8705" max="8705" width="11.625" style="2" customWidth="1"/>
    <col min="8706" max="8709" width="14.625" style="2" customWidth="1"/>
    <col min="8710" max="8960" width="9" style="2"/>
    <col min="8961" max="8961" width="11.625" style="2" customWidth="1"/>
    <col min="8962" max="8965" width="14.625" style="2" customWidth="1"/>
    <col min="8966" max="9216" width="9" style="2"/>
    <col min="9217" max="9217" width="11.625" style="2" customWidth="1"/>
    <col min="9218" max="9221" width="14.625" style="2" customWidth="1"/>
    <col min="9222" max="9472" width="9" style="2"/>
    <col min="9473" max="9473" width="11.625" style="2" customWidth="1"/>
    <col min="9474" max="9477" width="14.625" style="2" customWidth="1"/>
    <col min="9478" max="9728" width="9" style="2"/>
    <col min="9729" max="9729" width="11.625" style="2" customWidth="1"/>
    <col min="9730" max="9733" width="14.625" style="2" customWidth="1"/>
    <col min="9734" max="9984" width="9" style="2"/>
    <col min="9985" max="9985" width="11.625" style="2" customWidth="1"/>
    <col min="9986" max="9989" width="14.625" style="2" customWidth="1"/>
    <col min="9990" max="10240" width="9" style="2"/>
    <col min="10241" max="10241" width="11.625" style="2" customWidth="1"/>
    <col min="10242" max="10245" width="14.625" style="2" customWidth="1"/>
    <col min="10246" max="10496" width="9" style="2"/>
    <col min="10497" max="10497" width="11.625" style="2" customWidth="1"/>
    <col min="10498" max="10501" width="14.625" style="2" customWidth="1"/>
    <col min="10502" max="10752" width="9" style="2"/>
    <col min="10753" max="10753" width="11.625" style="2" customWidth="1"/>
    <col min="10754" max="10757" width="14.625" style="2" customWidth="1"/>
    <col min="10758" max="11008" width="9" style="2"/>
    <col min="11009" max="11009" width="11.625" style="2" customWidth="1"/>
    <col min="11010" max="11013" width="14.625" style="2" customWidth="1"/>
    <col min="11014" max="11264" width="9" style="2"/>
    <col min="11265" max="11265" width="11.625" style="2" customWidth="1"/>
    <col min="11266" max="11269" width="14.625" style="2" customWidth="1"/>
    <col min="11270" max="11520" width="9" style="2"/>
    <col min="11521" max="11521" width="11.625" style="2" customWidth="1"/>
    <col min="11522" max="11525" width="14.625" style="2" customWidth="1"/>
    <col min="11526" max="11776" width="9" style="2"/>
    <col min="11777" max="11777" width="11.625" style="2" customWidth="1"/>
    <col min="11778" max="11781" width="14.625" style="2" customWidth="1"/>
    <col min="11782" max="12032" width="9" style="2"/>
    <col min="12033" max="12033" width="11.625" style="2" customWidth="1"/>
    <col min="12034" max="12037" width="14.625" style="2" customWidth="1"/>
    <col min="12038" max="12288" width="9" style="2"/>
    <col min="12289" max="12289" width="11.625" style="2" customWidth="1"/>
    <col min="12290" max="12293" width="14.625" style="2" customWidth="1"/>
    <col min="12294" max="12544" width="9" style="2"/>
    <col min="12545" max="12545" width="11.625" style="2" customWidth="1"/>
    <col min="12546" max="12549" width="14.625" style="2" customWidth="1"/>
    <col min="12550" max="12800" width="9" style="2"/>
    <col min="12801" max="12801" width="11.625" style="2" customWidth="1"/>
    <col min="12802" max="12805" width="14.625" style="2" customWidth="1"/>
    <col min="12806" max="13056" width="9" style="2"/>
    <col min="13057" max="13057" width="11.625" style="2" customWidth="1"/>
    <col min="13058" max="13061" width="14.625" style="2" customWidth="1"/>
    <col min="13062" max="13312" width="9" style="2"/>
    <col min="13313" max="13313" width="11.625" style="2" customWidth="1"/>
    <col min="13314" max="13317" width="14.625" style="2" customWidth="1"/>
    <col min="13318" max="13568" width="9" style="2"/>
    <col min="13569" max="13569" width="11.625" style="2" customWidth="1"/>
    <col min="13570" max="13573" width="14.625" style="2" customWidth="1"/>
    <col min="13574" max="13824" width="9" style="2"/>
    <col min="13825" max="13825" width="11.625" style="2" customWidth="1"/>
    <col min="13826" max="13829" width="14.625" style="2" customWidth="1"/>
    <col min="13830" max="14080" width="9" style="2"/>
    <col min="14081" max="14081" width="11.625" style="2" customWidth="1"/>
    <col min="14082" max="14085" width="14.625" style="2" customWidth="1"/>
    <col min="14086" max="14336" width="9" style="2"/>
    <col min="14337" max="14337" width="11.625" style="2" customWidth="1"/>
    <col min="14338" max="14341" width="14.625" style="2" customWidth="1"/>
    <col min="14342" max="14592" width="9" style="2"/>
    <col min="14593" max="14593" width="11.625" style="2" customWidth="1"/>
    <col min="14594" max="14597" width="14.625" style="2" customWidth="1"/>
    <col min="14598" max="14848" width="9" style="2"/>
    <col min="14849" max="14849" width="11.625" style="2" customWidth="1"/>
    <col min="14850" max="14853" width="14.625" style="2" customWidth="1"/>
    <col min="14854" max="15104" width="9" style="2"/>
    <col min="15105" max="15105" width="11.625" style="2" customWidth="1"/>
    <col min="15106" max="15109" width="14.625" style="2" customWidth="1"/>
    <col min="15110" max="15360" width="9" style="2"/>
    <col min="15361" max="15361" width="11.625" style="2" customWidth="1"/>
    <col min="15362" max="15365" width="14.625" style="2" customWidth="1"/>
    <col min="15366" max="15616" width="9" style="2"/>
    <col min="15617" max="15617" width="11.625" style="2" customWidth="1"/>
    <col min="15618" max="15621" width="14.625" style="2" customWidth="1"/>
    <col min="15622" max="15872" width="9" style="2"/>
    <col min="15873" max="15873" width="11.625" style="2" customWidth="1"/>
    <col min="15874" max="15877" width="14.625" style="2" customWidth="1"/>
    <col min="15878" max="16128" width="9" style="2"/>
    <col min="16129" max="16129" width="11.625" style="2" customWidth="1"/>
    <col min="16130" max="16133" width="14.625" style="2" customWidth="1"/>
    <col min="16134" max="16384" width="9" style="2"/>
  </cols>
  <sheetData>
    <row r="1" spans="1:5" ht="18.75" x14ac:dyDescent="0.2">
      <c r="A1" s="1" t="s">
        <v>85</v>
      </c>
    </row>
    <row r="2" spans="1:5" ht="14.25" thickBot="1" x14ac:dyDescent="0.2">
      <c r="A2" s="3"/>
      <c r="B2" s="3"/>
      <c r="C2" s="3"/>
      <c r="D2" s="3"/>
      <c r="E2" s="24" t="s">
        <v>86</v>
      </c>
    </row>
    <row r="3" spans="1:5" ht="14.25" thickTop="1" x14ac:dyDescent="0.15">
      <c r="A3" s="175" t="s">
        <v>42</v>
      </c>
      <c r="B3" s="177" t="s">
        <v>87</v>
      </c>
      <c r="C3" s="177" t="s">
        <v>88</v>
      </c>
      <c r="E3" s="21"/>
    </row>
    <row r="4" spans="1:5" x14ac:dyDescent="0.15">
      <c r="A4" s="176"/>
      <c r="B4" s="174"/>
      <c r="C4" s="174"/>
      <c r="D4" s="55" t="s">
        <v>89</v>
      </c>
      <c r="E4" s="56" t="s">
        <v>90</v>
      </c>
    </row>
    <row r="5" spans="1:5" x14ac:dyDescent="0.15">
      <c r="A5" s="7" t="s">
        <v>16</v>
      </c>
      <c r="B5" s="8">
        <v>27737</v>
      </c>
      <c r="C5" s="8">
        <v>54162</v>
      </c>
      <c r="D5" s="8">
        <v>45341</v>
      </c>
      <c r="E5" s="8">
        <v>8821</v>
      </c>
    </row>
    <row r="6" spans="1:5" x14ac:dyDescent="0.15">
      <c r="A6" s="7">
        <v>17</v>
      </c>
      <c r="B6" s="8">
        <v>30487</v>
      </c>
      <c r="C6" s="8">
        <v>58923</v>
      </c>
      <c r="D6" s="8">
        <v>48151</v>
      </c>
      <c r="E6" s="8">
        <v>10772</v>
      </c>
    </row>
    <row r="7" spans="1:5" x14ac:dyDescent="0.15">
      <c r="A7" s="7">
        <v>18</v>
      </c>
      <c r="B7" s="8">
        <v>30732</v>
      </c>
      <c r="C7" s="8">
        <v>58754</v>
      </c>
      <c r="D7" s="8">
        <v>47424</v>
      </c>
      <c r="E7" s="8">
        <v>11330</v>
      </c>
    </row>
    <row r="8" spans="1:5" x14ac:dyDescent="0.15">
      <c r="A8" s="7">
        <v>19</v>
      </c>
      <c r="B8" s="8">
        <v>30627</v>
      </c>
      <c r="C8" s="8">
        <v>57755</v>
      </c>
      <c r="D8" s="8">
        <v>46163</v>
      </c>
      <c r="E8" s="8">
        <v>11592</v>
      </c>
    </row>
    <row r="9" spans="1:5" x14ac:dyDescent="0.15">
      <c r="A9" s="7">
        <v>20</v>
      </c>
      <c r="B9" s="8">
        <v>23969</v>
      </c>
      <c r="C9" s="8">
        <v>43912</v>
      </c>
      <c r="D9" s="8">
        <v>41879</v>
      </c>
      <c r="E9" s="8">
        <v>2033</v>
      </c>
    </row>
    <row r="10" spans="1:5" x14ac:dyDescent="0.15">
      <c r="A10" s="7">
        <v>21</v>
      </c>
      <c r="B10" s="11">
        <v>23934</v>
      </c>
      <c r="C10" s="8">
        <f>SUM(D10:E10)</f>
        <v>43526</v>
      </c>
      <c r="D10" s="8">
        <v>41182</v>
      </c>
      <c r="E10" s="8">
        <v>2344</v>
      </c>
    </row>
    <row r="11" spans="1:5" x14ac:dyDescent="0.15">
      <c r="A11" s="7">
        <v>22</v>
      </c>
      <c r="B11" s="8">
        <v>23892</v>
      </c>
      <c r="C11" s="8">
        <v>43013</v>
      </c>
      <c r="D11" s="8">
        <v>40549</v>
      </c>
      <c r="E11" s="8">
        <v>2464</v>
      </c>
    </row>
    <row r="12" spans="1:5" x14ac:dyDescent="0.15">
      <c r="A12" s="7">
        <v>23</v>
      </c>
      <c r="B12" s="11">
        <v>23700</v>
      </c>
      <c r="C12" s="8">
        <v>42228</v>
      </c>
      <c r="D12" s="8">
        <v>39721</v>
      </c>
      <c r="E12" s="8">
        <v>2507</v>
      </c>
    </row>
    <row r="13" spans="1:5" x14ac:dyDescent="0.15">
      <c r="A13" s="10">
        <v>24</v>
      </c>
      <c r="B13" s="11">
        <v>23386</v>
      </c>
      <c r="C13" s="8">
        <v>41304</v>
      </c>
      <c r="D13" s="8">
        <v>38693</v>
      </c>
      <c r="E13" s="8">
        <v>2611</v>
      </c>
    </row>
    <row r="14" spans="1:5" x14ac:dyDescent="0.15">
      <c r="A14" s="7">
        <v>25</v>
      </c>
      <c r="B14" s="11">
        <v>23129</v>
      </c>
      <c r="C14" s="8">
        <v>40509</v>
      </c>
      <c r="D14" s="8">
        <v>38150</v>
      </c>
      <c r="E14" s="8">
        <v>2359</v>
      </c>
    </row>
    <row r="15" spans="1:5" x14ac:dyDescent="0.15">
      <c r="A15" s="10">
        <v>26</v>
      </c>
      <c r="B15" s="11">
        <v>22662</v>
      </c>
      <c r="C15" s="8">
        <v>39181</v>
      </c>
      <c r="D15" s="8">
        <v>37162</v>
      </c>
      <c r="E15" s="8">
        <v>2019</v>
      </c>
    </row>
    <row r="16" spans="1:5" x14ac:dyDescent="0.15">
      <c r="A16" s="7">
        <v>27</v>
      </c>
      <c r="B16" s="35">
        <v>22009</v>
      </c>
      <c r="C16" s="36">
        <v>37500</v>
      </c>
      <c r="D16" s="36">
        <v>36156</v>
      </c>
      <c r="E16" s="36">
        <v>1344</v>
      </c>
    </row>
    <row r="17" spans="1:5" x14ac:dyDescent="0.15">
      <c r="A17" s="7">
        <v>28</v>
      </c>
      <c r="B17" s="35">
        <v>21204</v>
      </c>
      <c r="C17" s="36">
        <v>35287</v>
      </c>
      <c r="D17" s="36">
        <v>34600</v>
      </c>
      <c r="E17" s="36">
        <v>687</v>
      </c>
    </row>
    <row r="18" spans="1:5" x14ac:dyDescent="0.15">
      <c r="A18" s="7">
        <v>29</v>
      </c>
      <c r="B18" s="35">
        <v>20498</v>
      </c>
      <c r="C18" s="36">
        <v>33676</v>
      </c>
      <c r="D18" s="36">
        <v>33373</v>
      </c>
      <c r="E18" s="36">
        <v>303</v>
      </c>
    </row>
    <row r="19" spans="1:5" x14ac:dyDescent="0.15">
      <c r="A19" s="7">
        <v>30</v>
      </c>
      <c r="B19" s="35">
        <v>19930</v>
      </c>
      <c r="C19" s="36">
        <v>32248</v>
      </c>
      <c r="D19" s="36">
        <v>32192</v>
      </c>
      <c r="E19" s="36">
        <v>56</v>
      </c>
    </row>
    <row r="20" spans="1:5" x14ac:dyDescent="0.15">
      <c r="A20" s="7" t="s">
        <v>61</v>
      </c>
      <c r="B20" s="35">
        <v>19453</v>
      </c>
      <c r="C20" s="36">
        <v>31216</v>
      </c>
      <c r="D20" s="36">
        <v>31213</v>
      </c>
      <c r="E20" s="36">
        <v>3</v>
      </c>
    </row>
    <row r="21" spans="1:5" x14ac:dyDescent="0.15">
      <c r="A21" s="7" t="s">
        <v>62</v>
      </c>
      <c r="B21" s="35">
        <v>19436</v>
      </c>
      <c r="C21" s="36">
        <v>30817</v>
      </c>
      <c r="D21" s="36">
        <v>30817</v>
      </c>
      <c r="E21" s="36">
        <v>0</v>
      </c>
    </row>
    <row r="22" spans="1:5" x14ac:dyDescent="0.15">
      <c r="A22" s="7" t="s">
        <v>63</v>
      </c>
      <c r="B22" s="35">
        <v>19036</v>
      </c>
      <c r="C22" s="36">
        <v>29843</v>
      </c>
      <c r="D22" s="36">
        <v>29843</v>
      </c>
      <c r="E22" s="36">
        <v>0</v>
      </c>
    </row>
    <row r="23" spans="1:5" x14ac:dyDescent="0.15">
      <c r="A23" s="7" t="s">
        <v>64</v>
      </c>
      <c r="B23" s="35">
        <v>18563</v>
      </c>
      <c r="C23" s="36">
        <v>28488</v>
      </c>
      <c r="D23" s="36">
        <v>28488</v>
      </c>
      <c r="E23" s="36">
        <v>0</v>
      </c>
    </row>
    <row r="24" spans="1:5" x14ac:dyDescent="0.15">
      <c r="A24" s="17"/>
      <c r="B24" s="38"/>
      <c r="C24" s="39"/>
      <c r="D24" s="39"/>
      <c r="E24" s="39"/>
    </row>
    <row r="25" spans="1:5" x14ac:dyDescent="0.15">
      <c r="A25" s="2" t="s">
        <v>39</v>
      </c>
      <c r="E25" s="41" t="s">
        <v>65</v>
      </c>
    </row>
    <row r="26" spans="1:5" x14ac:dyDescent="0.15">
      <c r="A26" s="57"/>
    </row>
    <row r="27" spans="1:5" x14ac:dyDescent="0.15">
      <c r="A27" s="57"/>
    </row>
  </sheetData>
  <mergeCells count="3">
    <mergeCell ref="A3:A4"/>
    <mergeCell ref="B3:B4"/>
    <mergeCell ref="C3:C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8F46D-D1E9-4E49-9E55-1410F2192E30}">
  <dimension ref="A1:F25"/>
  <sheetViews>
    <sheetView workbookViewId="0"/>
  </sheetViews>
  <sheetFormatPr defaultRowHeight="13.5" x14ac:dyDescent="0.15"/>
  <cols>
    <col min="1" max="1" width="10.75" style="2" customWidth="1"/>
    <col min="2" max="5" width="12.625" style="2" customWidth="1"/>
    <col min="6" max="6" width="15.375" style="2" customWidth="1"/>
    <col min="7" max="256" width="9" style="2"/>
    <col min="257" max="257" width="10.75" style="2" customWidth="1"/>
    <col min="258" max="261" width="12.625" style="2" customWidth="1"/>
    <col min="262" max="262" width="15.375" style="2" customWidth="1"/>
    <col min="263" max="512" width="9" style="2"/>
    <col min="513" max="513" width="10.75" style="2" customWidth="1"/>
    <col min="514" max="517" width="12.625" style="2" customWidth="1"/>
    <col min="518" max="518" width="15.375" style="2" customWidth="1"/>
    <col min="519" max="768" width="9" style="2"/>
    <col min="769" max="769" width="10.75" style="2" customWidth="1"/>
    <col min="770" max="773" width="12.625" style="2" customWidth="1"/>
    <col min="774" max="774" width="15.375" style="2" customWidth="1"/>
    <col min="775" max="1024" width="9" style="2"/>
    <col min="1025" max="1025" width="10.75" style="2" customWidth="1"/>
    <col min="1026" max="1029" width="12.625" style="2" customWidth="1"/>
    <col min="1030" max="1030" width="15.375" style="2" customWidth="1"/>
    <col min="1031" max="1280" width="9" style="2"/>
    <col min="1281" max="1281" width="10.75" style="2" customWidth="1"/>
    <col min="1282" max="1285" width="12.625" style="2" customWidth="1"/>
    <col min="1286" max="1286" width="15.375" style="2" customWidth="1"/>
    <col min="1287" max="1536" width="9" style="2"/>
    <col min="1537" max="1537" width="10.75" style="2" customWidth="1"/>
    <col min="1538" max="1541" width="12.625" style="2" customWidth="1"/>
    <col min="1542" max="1542" width="15.375" style="2" customWidth="1"/>
    <col min="1543" max="1792" width="9" style="2"/>
    <col min="1793" max="1793" width="10.75" style="2" customWidth="1"/>
    <col min="1794" max="1797" width="12.625" style="2" customWidth="1"/>
    <col min="1798" max="1798" width="15.375" style="2" customWidth="1"/>
    <col min="1799" max="2048" width="9" style="2"/>
    <col min="2049" max="2049" width="10.75" style="2" customWidth="1"/>
    <col min="2050" max="2053" width="12.625" style="2" customWidth="1"/>
    <col min="2054" max="2054" width="15.375" style="2" customWidth="1"/>
    <col min="2055" max="2304" width="9" style="2"/>
    <col min="2305" max="2305" width="10.75" style="2" customWidth="1"/>
    <col min="2306" max="2309" width="12.625" style="2" customWidth="1"/>
    <col min="2310" max="2310" width="15.375" style="2" customWidth="1"/>
    <col min="2311" max="2560" width="9" style="2"/>
    <col min="2561" max="2561" width="10.75" style="2" customWidth="1"/>
    <col min="2562" max="2565" width="12.625" style="2" customWidth="1"/>
    <col min="2566" max="2566" width="15.375" style="2" customWidth="1"/>
    <col min="2567" max="2816" width="9" style="2"/>
    <col min="2817" max="2817" width="10.75" style="2" customWidth="1"/>
    <col min="2818" max="2821" width="12.625" style="2" customWidth="1"/>
    <col min="2822" max="2822" width="15.375" style="2" customWidth="1"/>
    <col min="2823" max="3072" width="9" style="2"/>
    <col min="3073" max="3073" width="10.75" style="2" customWidth="1"/>
    <col min="3074" max="3077" width="12.625" style="2" customWidth="1"/>
    <col min="3078" max="3078" width="15.375" style="2" customWidth="1"/>
    <col min="3079" max="3328" width="9" style="2"/>
    <col min="3329" max="3329" width="10.75" style="2" customWidth="1"/>
    <col min="3330" max="3333" width="12.625" style="2" customWidth="1"/>
    <col min="3334" max="3334" width="15.375" style="2" customWidth="1"/>
    <col min="3335" max="3584" width="9" style="2"/>
    <col min="3585" max="3585" width="10.75" style="2" customWidth="1"/>
    <col min="3586" max="3589" width="12.625" style="2" customWidth="1"/>
    <col min="3590" max="3590" width="15.375" style="2" customWidth="1"/>
    <col min="3591" max="3840" width="9" style="2"/>
    <col min="3841" max="3841" width="10.75" style="2" customWidth="1"/>
    <col min="3842" max="3845" width="12.625" style="2" customWidth="1"/>
    <col min="3846" max="3846" width="15.375" style="2" customWidth="1"/>
    <col min="3847" max="4096" width="9" style="2"/>
    <col min="4097" max="4097" width="10.75" style="2" customWidth="1"/>
    <col min="4098" max="4101" width="12.625" style="2" customWidth="1"/>
    <col min="4102" max="4102" width="15.375" style="2" customWidth="1"/>
    <col min="4103" max="4352" width="9" style="2"/>
    <col min="4353" max="4353" width="10.75" style="2" customWidth="1"/>
    <col min="4354" max="4357" width="12.625" style="2" customWidth="1"/>
    <col min="4358" max="4358" width="15.375" style="2" customWidth="1"/>
    <col min="4359" max="4608" width="9" style="2"/>
    <col min="4609" max="4609" width="10.75" style="2" customWidth="1"/>
    <col min="4610" max="4613" width="12.625" style="2" customWidth="1"/>
    <col min="4614" max="4614" width="15.375" style="2" customWidth="1"/>
    <col min="4615" max="4864" width="9" style="2"/>
    <col min="4865" max="4865" width="10.75" style="2" customWidth="1"/>
    <col min="4866" max="4869" width="12.625" style="2" customWidth="1"/>
    <col min="4870" max="4870" width="15.375" style="2" customWidth="1"/>
    <col min="4871" max="5120" width="9" style="2"/>
    <col min="5121" max="5121" width="10.75" style="2" customWidth="1"/>
    <col min="5122" max="5125" width="12.625" style="2" customWidth="1"/>
    <col min="5126" max="5126" width="15.375" style="2" customWidth="1"/>
    <col min="5127" max="5376" width="9" style="2"/>
    <col min="5377" max="5377" width="10.75" style="2" customWidth="1"/>
    <col min="5378" max="5381" width="12.625" style="2" customWidth="1"/>
    <col min="5382" max="5382" width="15.375" style="2" customWidth="1"/>
    <col min="5383" max="5632" width="9" style="2"/>
    <col min="5633" max="5633" width="10.75" style="2" customWidth="1"/>
    <col min="5634" max="5637" width="12.625" style="2" customWidth="1"/>
    <col min="5638" max="5638" width="15.375" style="2" customWidth="1"/>
    <col min="5639" max="5888" width="9" style="2"/>
    <col min="5889" max="5889" width="10.75" style="2" customWidth="1"/>
    <col min="5890" max="5893" width="12.625" style="2" customWidth="1"/>
    <col min="5894" max="5894" width="15.375" style="2" customWidth="1"/>
    <col min="5895" max="6144" width="9" style="2"/>
    <col min="6145" max="6145" width="10.75" style="2" customWidth="1"/>
    <col min="6146" max="6149" width="12.625" style="2" customWidth="1"/>
    <col min="6150" max="6150" width="15.375" style="2" customWidth="1"/>
    <col min="6151" max="6400" width="9" style="2"/>
    <col min="6401" max="6401" width="10.75" style="2" customWidth="1"/>
    <col min="6402" max="6405" width="12.625" style="2" customWidth="1"/>
    <col min="6406" max="6406" width="15.375" style="2" customWidth="1"/>
    <col min="6407" max="6656" width="9" style="2"/>
    <col min="6657" max="6657" width="10.75" style="2" customWidth="1"/>
    <col min="6658" max="6661" width="12.625" style="2" customWidth="1"/>
    <col min="6662" max="6662" width="15.375" style="2" customWidth="1"/>
    <col min="6663" max="6912" width="9" style="2"/>
    <col min="6913" max="6913" width="10.75" style="2" customWidth="1"/>
    <col min="6914" max="6917" width="12.625" style="2" customWidth="1"/>
    <col min="6918" max="6918" width="15.375" style="2" customWidth="1"/>
    <col min="6919" max="7168" width="9" style="2"/>
    <col min="7169" max="7169" width="10.75" style="2" customWidth="1"/>
    <col min="7170" max="7173" width="12.625" style="2" customWidth="1"/>
    <col min="7174" max="7174" width="15.375" style="2" customWidth="1"/>
    <col min="7175" max="7424" width="9" style="2"/>
    <col min="7425" max="7425" width="10.75" style="2" customWidth="1"/>
    <col min="7426" max="7429" width="12.625" style="2" customWidth="1"/>
    <col min="7430" max="7430" width="15.375" style="2" customWidth="1"/>
    <col min="7431" max="7680" width="9" style="2"/>
    <col min="7681" max="7681" width="10.75" style="2" customWidth="1"/>
    <col min="7682" max="7685" width="12.625" style="2" customWidth="1"/>
    <col min="7686" max="7686" width="15.375" style="2" customWidth="1"/>
    <col min="7687" max="7936" width="9" style="2"/>
    <col min="7937" max="7937" width="10.75" style="2" customWidth="1"/>
    <col min="7938" max="7941" width="12.625" style="2" customWidth="1"/>
    <col min="7942" max="7942" width="15.375" style="2" customWidth="1"/>
    <col min="7943" max="8192" width="9" style="2"/>
    <col min="8193" max="8193" width="10.75" style="2" customWidth="1"/>
    <col min="8194" max="8197" width="12.625" style="2" customWidth="1"/>
    <col min="8198" max="8198" width="15.375" style="2" customWidth="1"/>
    <col min="8199" max="8448" width="9" style="2"/>
    <col min="8449" max="8449" width="10.75" style="2" customWidth="1"/>
    <col min="8450" max="8453" width="12.625" style="2" customWidth="1"/>
    <col min="8454" max="8454" width="15.375" style="2" customWidth="1"/>
    <col min="8455" max="8704" width="9" style="2"/>
    <col min="8705" max="8705" width="10.75" style="2" customWidth="1"/>
    <col min="8706" max="8709" width="12.625" style="2" customWidth="1"/>
    <col min="8710" max="8710" width="15.375" style="2" customWidth="1"/>
    <col min="8711" max="8960" width="9" style="2"/>
    <col min="8961" max="8961" width="10.75" style="2" customWidth="1"/>
    <col min="8962" max="8965" width="12.625" style="2" customWidth="1"/>
    <col min="8966" max="8966" width="15.375" style="2" customWidth="1"/>
    <col min="8967" max="9216" width="9" style="2"/>
    <col min="9217" max="9217" width="10.75" style="2" customWidth="1"/>
    <col min="9218" max="9221" width="12.625" style="2" customWidth="1"/>
    <col min="9222" max="9222" width="15.375" style="2" customWidth="1"/>
    <col min="9223" max="9472" width="9" style="2"/>
    <col min="9473" max="9473" width="10.75" style="2" customWidth="1"/>
    <col min="9474" max="9477" width="12.625" style="2" customWidth="1"/>
    <col min="9478" max="9478" width="15.375" style="2" customWidth="1"/>
    <col min="9479" max="9728" width="9" style="2"/>
    <col min="9729" max="9729" width="10.75" style="2" customWidth="1"/>
    <col min="9730" max="9733" width="12.625" style="2" customWidth="1"/>
    <col min="9734" max="9734" width="15.375" style="2" customWidth="1"/>
    <col min="9735" max="9984" width="9" style="2"/>
    <col min="9985" max="9985" width="10.75" style="2" customWidth="1"/>
    <col min="9986" max="9989" width="12.625" style="2" customWidth="1"/>
    <col min="9990" max="9990" width="15.375" style="2" customWidth="1"/>
    <col min="9991" max="10240" width="9" style="2"/>
    <col min="10241" max="10241" width="10.75" style="2" customWidth="1"/>
    <col min="10242" max="10245" width="12.625" style="2" customWidth="1"/>
    <col min="10246" max="10246" width="15.375" style="2" customWidth="1"/>
    <col min="10247" max="10496" width="9" style="2"/>
    <col min="10497" max="10497" width="10.75" style="2" customWidth="1"/>
    <col min="10498" max="10501" width="12.625" style="2" customWidth="1"/>
    <col min="10502" max="10502" width="15.375" style="2" customWidth="1"/>
    <col min="10503" max="10752" width="9" style="2"/>
    <col min="10753" max="10753" width="10.75" style="2" customWidth="1"/>
    <col min="10754" max="10757" width="12.625" style="2" customWidth="1"/>
    <col min="10758" max="10758" width="15.375" style="2" customWidth="1"/>
    <col min="10759" max="11008" width="9" style="2"/>
    <col min="11009" max="11009" width="10.75" style="2" customWidth="1"/>
    <col min="11010" max="11013" width="12.625" style="2" customWidth="1"/>
    <col min="11014" max="11014" width="15.375" style="2" customWidth="1"/>
    <col min="11015" max="11264" width="9" style="2"/>
    <col min="11265" max="11265" width="10.75" style="2" customWidth="1"/>
    <col min="11266" max="11269" width="12.625" style="2" customWidth="1"/>
    <col min="11270" max="11270" width="15.375" style="2" customWidth="1"/>
    <col min="11271" max="11520" width="9" style="2"/>
    <col min="11521" max="11521" width="10.75" style="2" customWidth="1"/>
    <col min="11522" max="11525" width="12.625" style="2" customWidth="1"/>
    <col min="11526" max="11526" width="15.375" style="2" customWidth="1"/>
    <col min="11527" max="11776" width="9" style="2"/>
    <col min="11777" max="11777" width="10.75" style="2" customWidth="1"/>
    <col min="11778" max="11781" width="12.625" style="2" customWidth="1"/>
    <col min="11782" max="11782" width="15.375" style="2" customWidth="1"/>
    <col min="11783" max="12032" width="9" style="2"/>
    <col min="12033" max="12033" width="10.75" style="2" customWidth="1"/>
    <col min="12034" max="12037" width="12.625" style="2" customWidth="1"/>
    <col min="12038" max="12038" width="15.375" style="2" customWidth="1"/>
    <col min="12039" max="12288" width="9" style="2"/>
    <col min="12289" max="12289" width="10.75" style="2" customWidth="1"/>
    <col min="12290" max="12293" width="12.625" style="2" customWidth="1"/>
    <col min="12294" max="12294" width="15.375" style="2" customWidth="1"/>
    <col min="12295" max="12544" width="9" style="2"/>
    <col min="12545" max="12545" width="10.75" style="2" customWidth="1"/>
    <col min="12546" max="12549" width="12.625" style="2" customWidth="1"/>
    <col min="12550" max="12550" width="15.375" style="2" customWidth="1"/>
    <col min="12551" max="12800" width="9" style="2"/>
    <col min="12801" max="12801" width="10.75" style="2" customWidth="1"/>
    <col min="12802" max="12805" width="12.625" style="2" customWidth="1"/>
    <col min="12806" max="12806" width="15.375" style="2" customWidth="1"/>
    <col min="12807" max="13056" width="9" style="2"/>
    <col min="13057" max="13057" width="10.75" style="2" customWidth="1"/>
    <col min="13058" max="13061" width="12.625" style="2" customWidth="1"/>
    <col min="13062" max="13062" width="15.375" style="2" customWidth="1"/>
    <col min="13063" max="13312" width="9" style="2"/>
    <col min="13313" max="13313" width="10.75" style="2" customWidth="1"/>
    <col min="13314" max="13317" width="12.625" style="2" customWidth="1"/>
    <col min="13318" max="13318" width="15.375" style="2" customWidth="1"/>
    <col min="13319" max="13568" width="9" style="2"/>
    <col min="13569" max="13569" width="10.75" style="2" customWidth="1"/>
    <col min="13570" max="13573" width="12.625" style="2" customWidth="1"/>
    <col min="13574" max="13574" width="15.375" style="2" customWidth="1"/>
    <col min="13575" max="13824" width="9" style="2"/>
    <col min="13825" max="13825" width="10.75" style="2" customWidth="1"/>
    <col min="13826" max="13829" width="12.625" style="2" customWidth="1"/>
    <col min="13830" max="13830" width="15.375" style="2" customWidth="1"/>
    <col min="13831" max="14080" width="9" style="2"/>
    <col min="14081" max="14081" width="10.75" style="2" customWidth="1"/>
    <col min="14082" max="14085" width="12.625" style="2" customWidth="1"/>
    <col min="14086" max="14086" width="15.375" style="2" customWidth="1"/>
    <col min="14087" max="14336" width="9" style="2"/>
    <col min="14337" max="14337" width="10.75" style="2" customWidth="1"/>
    <col min="14338" max="14341" width="12.625" style="2" customWidth="1"/>
    <col min="14342" max="14342" width="15.375" style="2" customWidth="1"/>
    <col min="14343" max="14592" width="9" style="2"/>
    <col min="14593" max="14593" width="10.75" style="2" customWidth="1"/>
    <col min="14594" max="14597" width="12.625" style="2" customWidth="1"/>
    <col min="14598" max="14598" width="15.375" style="2" customWidth="1"/>
    <col min="14599" max="14848" width="9" style="2"/>
    <col min="14849" max="14849" width="10.75" style="2" customWidth="1"/>
    <col min="14850" max="14853" width="12.625" style="2" customWidth="1"/>
    <col min="14854" max="14854" width="15.375" style="2" customWidth="1"/>
    <col min="14855" max="15104" width="9" style="2"/>
    <col min="15105" max="15105" width="10.75" style="2" customWidth="1"/>
    <col min="15106" max="15109" width="12.625" style="2" customWidth="1"/>
    <col min="15110" max="15110" width="15.375" style="2" customWidth="1"/>
    <col min="15111" max="15360" width="9" style="2"/>
    <col min="15361" max="15361" width="10.75" style="2" customWidth="1"/>
    <col min="15362" max="15365" width="12.625" style="2" customWidth="1"/>
    <col min="15366" max="15366" width="15.375" style="2" customWidth="1"/>
    <col min="15367" max="15616" width="9" style="2"/>
    <col min="15617" max="15617" width="10.75" style="2" customWidth="1"/>
    <col min="15618" max="15621" width="12.625" style="2" customWidth="1"/>
    <col min="15622" max="15622" width="15.375" style="2" customWidth="1"/>
    <col min="15623" max="15872" width="9" style="2"/>
    <col min="15873" max="15873" width="10.75" style="2" customWidth="1"/>
    <col min="15874" max="15877" width="12.625" style="2" customWidth="1"/>
    <col min="15878" max="15878" width="15.375" style="2" customWidth="1"/>
    <col min="15879" max="16128" width="9" style="2"/>
    <col min="16129" max="16129" width="10.75" style="2" customWidth="1"/>
    <col min="16130" max="16133" width="12.625" style="2" customWidth="1"/>
    <col min="16134" max="16134" width="15.375" style="2" customWidth="1"/>
    <col min="16135" max="16384" width="9" style="2"/>
  </cols>
  <sheetData>
    <row r="1" spans="1:6" ht="18.75" x14ac:dyDescent="0.2">
      <c r="A1" s="1" t="s">
        <v>91</v>
      </c>
    </row>
    <row r="2" spans="1:6" ht="14.25" thickBot="1" x14ac:dyDescent="0.2">
      <c r="A2" s="3"/>
      <c r="B2" s="3"/>
      <c r="C2" s="3"/>
      <c r="D2" s="3"/>
      <c r="E2" s="3"/>
      <c r="F2" s="3"/>
    </row>
    <row r="3" spans="1:6" ht="27.75" thickTop="1" x14ac:dyDescent="0.15">
      <c r="A3" s="187" t="s">
        <v>42</v>
      </c>
      <c r="B3" s="58" t="s">
        <v>92</v>
      </c>
      <c r="C3" s="58" t="s">
        <v>93</v>
      </c>
      <c r="D3" s="59" t="s">
        <v>94</v>
      </c>
      <c r="E3" s="58" t="s">
        <v>95</v>
      </c>
      <c r="F3" s="60" t="s">
        <v>96</v>
      </c>
    </row>
    <row r="4" spans="1:6" ht="16.5" customHeight="1" x14ac:dyDescent="0.15">
      <c r="A4" s="167"/>
      <c r="B4" s="61" t="s">
        <v>97</v>
      </c>
      <c r="C4" s="61" t="s">
        <v>98</v>
      </c>
      <c r="D4" s="61" t="s">
        <v>99</v>
      </c>
      <c r="E4" s="61" t="s">
        <v>98</v>
      </c>
      <c r="F4" s="62" t="s">
        <v>99</v>
      </c>
    </row>
    <row r="5" spans="1:6" x14ac:dyDescent="0.15">
      <c r="A5" s="7" t="s">
        <v>16</v>
      </c>
      <c r="B5" s="8">
        <v>452655</v>
      </c>
      <c r="C5" s="8">
        <v>9328063</v>
      </c>
      <c r="D5" s="8">
        <v>20607</v>
      </c>
      <c r="E5" s="8">
        <v>6745033</v>
      </c>
      <c r="F5" s="8">
        <v>14901</v>
      </c>
    </row>
    <row r="6" spans="1:6" x14ac:dyDescent="0.15">
      <c r="A6" s="7">
        <v>17</v>
      </c>
      <c r="B6" s="8">
        <v>523802</v>
      </c>
      <c r="C6" s="8">
        <v>10842401</v>
      </c>
      <c r="D6" s="8">
        <v>20699</v>
      </c>
      <c r="E6" s="8">
        <v>7959343</v>
      </c>
      <c r="F6" s="8">
        <v>15195</v>
      </c>
    </row>
    <row r="7" spans="1:6" x14ac:dyDescent="0.15">
      <c r="A7" s="7">
        <v>18</v>
      </c>
      <c r="B7" s="8">
        <v>559008</v>
      </c>
      <c r="C7" s="8">
        <v>11276232</v>
      </c>
      <c r="D7" s="8">
        <v>20172</v>
      </c>
      <c r="E7" s="8">
        <v>8348906</v>
      </c>
      <c r="F7" s="8">
        <v>14935</v>
      </c>
    </row>
    <row r="8" spans="1:6" x14ac:dyDescent="0.15">
      <c r="A8" s="7">
        <v>19</v>
      </c>
      <c r="B8" s="8">
        <v>580551</v>
      </c>
      <c r="C8" s="8">
        <v>11769058</v>
      </c>
      <c r="D8" s="8">
        <v>20272</v>
      </c>
      <c r="E8" s="8">
        <v>8803136</v>
      </c>
      <c r="F8" s="8">
        <v>15163</v>
      </c>
    </row>
    <row r="9" spans="1:6" x14ac:dyDescent="0.15">
      <c r="A9" s="7">
        <v>20</v>
      </c>
      <c r="B9" s="8">
        <v>594805</v>
      </c>
      <c r="C9" s="8">
        <v>12285514</v>
      </c>
      <c r="D9" s="8">
        <v>20655</v>
      </c>
      <c r="E9" s="8">
        <v>8965433</v>
      </c>
      <c r="F9" s="8">
        <v>15073</v>
      </c>
    </row>
    <row r="10" spans="1:6" x14ac:dyDescent="0.15">
      <c r="A10" s="7">
        <v>21</v>
      </c>
      <c r="B10" s="8">
        <v>603818</v>
      </c>
      <c r="C10" s="8">
        <v>12503241</v>
      </c>
      <c r="D10" s="8">
        <v>20707</v>
      </c>
      <c r="E10" s="8">
        <v>9098954</v>
      </c>
      <c r="F10" s="8">
        <v>15069</v>
      </c>
    </row>
    <row r="11" spans="1:6" x14ac:dyDescent="0.15">
      <c r="A11" s="7">
        <v>22</v>
      </c>
      <c r="B11" s="13">
        <v>600337</v>
      </c>
      <c r="C11" s="14">
        <v>13096934</v>
      </c>
      <c r="D11" s="14">
        <v>21816</v>
      </c>
      <c r="E11" s="14">
        <v>9530648</v>
      </c>
      <c r="F11" s="14">
        <v>15876</v>
      </c>
    </row>
    <row r="12" spans="1:6" x14ac:dyDescent="0.15">
      <c r="A12" s="7">
        <v>23</v>
      </c>
      <c r="B12" s="13">
        <v>606412</v>
      </c>
      <c r="C12" s="14">
        <v>13367959</v>
      </c>
      <c r="D12" s="14">
        <v>22044</v>
      </c>
      <c r="E12" s="14">
        <v>9735448</v>
      </c>
      <c r="F12" s="14">
        <v>16054</v>
      </c>
    </row>
    <row r="13" spans="1:6" x14ac:dyDescent="0.15">
      <c r="A13" s="7">
        <v>24</v>
      </c>
      <c r="B13" s="8">
        <v>607390</v>
      </c>
      <c r="C13" s="8">
        <v>13148574</v>
      </c>
      <c r="D13" s="8">
        <v>21648</v>
      </c>
      <c r="E13" s="8">
        <v>9580116</v>
      </c>
      <c r="F13" s="8">
        <v>15773</v>
      </c>
    </row>
    <row r="14" spans="1:6" x14ac:dyDescent="0.15">
      <c r="A14" s="7">
        <v>25</v>
      </c>
      <c r="B14" s="8">
        <v>608677</v>
      </c>
      <c r="C14" s="8">
        <v>13413893</v>
      </c>
      <c r="D14" s="8">
        <v>22038</v>
      </c>
      <c r="E14" s="8">
        <v>9785453</v>
      </c>
      <c r="F14" s="8">
        <v>16077</v>
      </c>
    </row>
    <row r="15" spans="1:6" x14ac:dyDescent="0.15">
      <c r="A15" s="7">
        <v>26</v>
      </c>
      <c r="B15" s="13">
        <v>606404</v>
      </c>
      <c r="C15" s="14">
        <v>13572658</v>
      </c>
      <c r="D15" s="14">
        <v>22382</v>
      </c>
      <c r="E15" s="14">
        <v>9924627</v>
      </c>
      <c r="F15" s="14">
        <v>16366</v>
      </c>
    </row>
    <row r="16" spans="1:6" x14ac:dyDescent="0.15">
      <c r="A16" s="7">
        <v>27</v>
      </c>
      <c r="B16" s="8">
        <v>603025</v>
      </c>
      <c r="C16" s="8">
        <v>13484863</v>
      </c>
      <c r="D16" s="8">
        <v>22362</v>
      </c>
      <c r="E16" s="8">
        <v>9850785</v>
      </c>
      <c r="F16" s="8">
        <v>16336</v>
      </c>
    </row>
    <row r="17" spans="1:6" x14ac:dyDescent="0.15">
      <c r="A17" s="7">
        <v>28</v>
      </c>
      <c r="B17" s="8">
        <v>583383</v>
      </c>
      <c r="C17" s="8">
        <v>13094271</v>
      </c>
      <c r="D17" s="8">
        <v>22445</v>
      </c>
      <c r="E17" s="8">
        <v>9550762</v>
      </c>
      <c r="F17" s="8">
        <v>16371</v>
      </c>
    </row>
    <row r="18" spans="1:6" x14ac:dyDescent="0.15">
      <c r="A18" s="7">
        <v>29</v>
      </c>
      <c r="B18" s="8">
        <v>570542</v>
      </c>
      <c r="C18" s="8">
        <v>12762060</v>
      </c>
      <c r="D18" s="8">
        <v>22368</v>
      </c>
      <c r="E18" s="8">
        <v>9320866</v>
      </c>
      <c r="F18" s="8">
        <v>16337</v>
      </c>
    </row>
    <row r="19" spans="1:6" x14ac:dyDescent="0.15">
      <c r="A19" s="7">
        <v>30</v>
      </c>
      <c r="B19" s="8">
        <v>553090</v>
      </c>
      <c r="C19" s="8">
        <v>12459582</v>
      </c>
      <c r="D19" s="8">
        <v>22527</v>
      </c>
      <c r="E19" s="8">
        <v>9115285</v>
      </c>
      <c r="F19" s="8">
        <v>16481</v>
      </c>
    </row>
    <row r="20" spans="1:6" x14ac:dyDescent="0.15">
      <c r="A20" s="7" t="s">
        <v>100</v>
      </c>
      <c r="B20" s="8">
        <v>539788</v>
      </c>
      <c r="C20" s="8">
        <v>11972487</v>
      </c>
      <c r="D20" s="8">
        <v>22180</v>
      </c>
      <c r="E20" s="8">
        <v>8763444</v>
      </c>
      <c r="F20" s="8">
        <v>16235</v>
      </c>
    </row>
    <row r="21" spans="1:6" x14ac:dyDescent="0.15">
      <c r="A21" s="7">
        <v>2</v>
      </c>
      <c r="B21" s="8">
        <v>496400</v>
      </c>
      <c r="C21" s="8">
        <v>11432816</v>
      </c>
      <c r="D21" s="8">
        <v>23031</v>
      </c>
      <c r="E21" s="8">
        <v>8387230</v>
      </c>
      <c r="F21" s="8">
        <v>16896</v>
      </c>
    </row>
    <row r="22" spans="1:6" x14ac:dyDescent="0.15">
      <c r="A22" s="7">
        <v>3</v>
      </c>
      <c r="B22" s="8">
        <v>515377</v>
      </c>
      <c r="C22" s="8">
        <v>12228283</v>
      </c>
      <c r="D22" s="8">
        <v>23727</v>
      </c>
      <c r="E22" s="8">
        <v>9007200</v>
      </c>
      <c r="F22" s="8">
        <v>17477</v>
      </c>
    </row>
    <row r="23" spans="1:6" x14ac:dyDescent="0.15">
      <c r="A23" s="7">
        <v>4</v>
      </c>
      <c r="B23" s="8">
        <v>509156</v>
      </c>
      <c r="C23" s="8">
        <v>11599886</v>
      </c>
      <c r="D23" s="8">
        <v>22783</v>
      </c>
      <c r="E23" s="8">
        <v>8529494</v>
      </c>
      <c r="F23" s="8">
        <v>16752</v>
      </c>
    </row>
    <row r="24" spans="1:6" x14ac:dyDescent="0.15">
      <c r="A24" s="17"/>
      <c r="B24" s="19"/>
      <c r="C24" s="19"/>
      <c r="D24" s="19"/>
      <c r="E24" s="19"/>
      <c r="F24" s="19"/>
    </row>
    <row r="25" spans="1:6" x14ac:dyDescent="0.15">
      <c r="A25" s="2" t="s">
        <v>39</v>
      </c>
      <c r="F25" s="22" t="s">
        <v>65</v>
      </c>
    </row>
  </sheetData>
  <mergeCells count="1">
    <mergeCell ref="A3:A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E24C5-3601-41F2-A12B-ED28B515A017}">
  <dimension ref="A1:D24"/>
  <sheetViews>
    <sheetView workbookViewId="0">
      <selection activeCell="A2" sqref="A2"/>
    </sheetView>
  </sheetViews>
  <sheetFormatPr defaultRowHeight="13.5" x14ac:dyDescent="0.15"/>
  <cols>
    <col min="1" max="1" width="12.625" style="2" customWidth="1"/>
    <col min="2" max="4" width="22.625" style="2" customWidth="1"/>
    <col min="5" max="256" width="9" style="2"/>
    <col min="257" max="257" width="12.625" style="2" customWidth="1"/>
    <col min="258" max="260" width="22.625" style="2" customWidth="1"/>
    <col min="261" max="512" width="9" style="2"/>
    <col min="513" max="513" width="12.625" style="2" customWidth="1"/>
    <col min="514" max="516" width="22.625" style="2" customWidth="1"/>
    <col min="517" max="768" width="9" style="2"/>
    <col min="769" max="769" width="12.625" style="2" customWidth="1"/>
    <col min="770" max="772" width="22.625" style="2" customWidth="1"/>
    <col min="773" max="1024" width="9" style="2"/>
    <col min="1025" max="1025" width="12.625" style="2" customWidth="1"/>
    <col min="1026" max="1028" width="22.625" style="2" customWidth="1"/>
    <col min="1029" max="1280" width="9" style="2"/>
    <col min="1281" max="1281" width="12.625" style="2" customWidth="1"/>
    <col min="1282" max="1284" width="22.625" style="2" customWidth="1"/>
    <col min="1285" max="1536" width="9" style="2"/>
    <col min="1537" max="1537" width="12.625" style="2" customWidth="1"/>
    <col min="1538" max="1540" width="22.625" style="2" customWidth="1"/>
    <col min="1541" max="1792" width="9" style="2"/>
    <col min="1793" max="1793" width="12.625" style="2" customWidth="1"/>
    <col min="1794" max="1796" width="22.625" style="2" customWidth="1"/>
    <col min="1797" max="2048" width="9" style="2"/>
    <col min="2049" max="2049" width="12.625" style="2" customWidth="1"/>
    <col min="2050" max="2052" width="22.625" style="2" customWidth="1"/>
    <col min="2053" max="2304" width="9" style="2"/>
    <col min="2305" max="2305" width="12.625" style="2" customWidth="1"/>
    <col min="2306" max="2308" width="22.625" style="2" customWidth="1"/>
    <col min="2309" max="2560" width="9" style="2"/>
    <col min="2561" max="2561" width="12.625" style="2" customWidth="1"/>
    <col min="2562" max="2564" width="22.625" style="2" customWidth="1"/>
    <col min="2565" max="2816" width="9" style="2"/>
    <col min="2817" max="2817" width="12.625" style="2" customWidth="1"/>
    <col min="2818" max="2820" width="22.625" style="2" customWidth="1"/>
    <col min="2821" max="3072" width="9" style="2"/>
    <col min="3073" max="3073" width="12.625" style="2" customWidth="1"/>
    <col min="3074" max="3076" width="22.625" style="2" customWidth="1"/>
    <col min="3077" max="3328" width="9" style="2"/>
    <col min="3329" max="3329" width="12.625" style="2" customWidth="1"/>
    <col min="3330" max="3332" width="22.625" style="2" customWidth="1"/>
    <col min="3333" max="3584" width="9" style="2"/>
    <col min="3585" max="3585" width="12.625" style="2" customWidth="1"/>
    <col min="3586" max="3588" width="22.625" style="2" customWidth="1"/>
    <col min="3589" max="3840" width="9" style="2"/>
    <col min="3841" max="3841" width="12.625" style="2" customWidth="1"/>
    <col min="3842" max="3844" width="22.625" style="2" customWidth="1"/>
    <col min="3845" max="4096" width="9" style="2"/>
    <col min="4097" max="4097" width="12.625" style="2" customWidth="1"/>
    <col min="4098" max="4100" width="22.625" style="2" customWidth="1"/>
    <col min="4101" max="4352" width="9" style="2"/>
    <col min="4353" max="4353" width="12.625" style="2" customWidth="1"/>
    <col min="4354" max="4356" width="22.625" style="2" customWidth="1"/>
    <col min="4357" max="4608" width="9" style="2"/>
    <col min="4609" max="4609" width="12.625" style="2" customWidth="1"/>
    <col min="4610" max="4612" width="22.625" style="2" customWidth="1"/>
    <col min="4613" max="4864" width="9" style="2"/>
    <col min="4865" max="4865" width="12.625" style="2" customWidth="1"/>
    <col min="4866" max="4868" width="22.625" style="2" customWidth="1"/>
    <col min="4869" max="5120" width="9" style="2"/>
    <col min="5121" max="5121" width="12.625" style="2" customWidth="1"/>
    <col min="5122" max="5124" width="22.625" style="2" customWidth="1"/>
    <col min="5125" max="5376" width="9" style="2"/>
    <col min="5377" max="5377" width="12.625" style="2" customWidth="1"/>
    <col min="5378" max="5380" width="22.625" style="2" customWidth="1"/>
    <col min="5381" max="5632" width="9" style="2"/>
    <col min="5633" max="5633" width="12.625" style="2" customWidth="1"/>
    <col min="5634" max="5636" width="22.625" style="2" customWidth="1"/>
    <col min="5637" max="5888" width="9" style="2"/>
    <col min="5889" max="5889" width="12.625" style="2" customWidth="1"/>
    <col min="5890" max="5892" width="22.625" style="2" customWidth="1"/>
    <col min="5893" max="6144" width="9" style="2"/>
    <col min="6145" max="6145" width="12.625" style="2" customWidth="1"/>
    <col min="6146" max="6148" width="22.625" style="2" customWidth="1"/>
    <col min="6149" max="6400" width="9" style="2"/>
    <col min="6401" max="6401" width="12.625" style="2" customWidth="1"/>
    <col min="6402" max="6404" width="22.625" style="2" customWidth="1"/>
    <col min="6405" max="6656" width="9" style="2"/>
    <col min="6657" max="6657" width="12.625" style="2" customWidth="1"/>
    <col min="6658" max="6660" width="22.625" style="2" customWidth="1"/>
    <col min="6661" max="6912" width="9" style="2"/>
    <col min="6913" max="6913" width="12.625" style="2" customWidth="1"/>
    <col min="6914" max="6916" width="22.625" style="2" customWidth="1"/>
    <col min="6917" max="7168" width="9" style="2"/>
    <col min="7169" max="7169" width="12.625" style="2" customWidth="1"/>
    <col min="7170" max="7172" width="22.625" style="2" customWidth="1"/>
    <col min="7173" max="7424" width="9" style="2"/>
    <col min="7425" max="7425" width="12.625" style="2" customWidth="1"/>
    <col min="7426" max="7428" width="22.625" style="2" customWidth="1"/>
    <col min="7429" max="7680" width="9" style="2"/>
    <col min="7681" max="7681" width="12.625" style="2" customWidth="1"/>
    <col min="7682" max="7684" width="22.625" style="2" customWidth="1"/>
    <col min="7685" max="7936" width="9" style="2"/>
    <col min="7937" max="7937" width="12.625" style="2" customWidth="1"/>
    <col min="7938" max="7940" width="22.625" style="2" customWidth="1"/>
    <col min="7941" max="8192" width="9" style="2"/>
    <col min="8193" max="8193" width="12.625" style="2" customWidth="1"/>
    <col min="8194" max="8196" width="22.625" style="2" customWidth="1"/>
    <col min="8197" max="8448" width="9" style="2"/>
    <col min="8449" max="8449" width="12.625" style="2" customWidth="1"/>
    <col min="8450" max="8452" width="22.625" style="2" customWidth="1"/>
    <col min="8453" max="8704" width="9" style="2"/>
    <col min="8705" max="8705" width="12.625" style="2" customWidth="1"/>
    <col min="8706" max="8708" width="22.625" style="2" customWidth="1"/>
    <col min="8709" max="8960" width="9" style="2"/>
    <col min="8961" max="8961" width="12.625" style="2" customWidth="1"/>
    <col min="8962" max="8964" width="22.625" style="2" customWidth="1"/>
    <col min="8965" max="9216" width="9" style="2"/>
    <col min="9217" max="9217" width="12.625" style="2" customWidth="1"/>
    <col min="9218" max="9220" width="22.625" style="2" customWidth="1"/>
    <col min="9221" max="9472" width="9" style="2"/>
    <col min="9473" max="9473" width="12.625" style="2" customWidth="1"/>
    <col min="9474" max="9476" width="22.625" style="2" customWidth="1"/>
    <col min="9477" max="9728" width="9" style="2"/>
    <col min="9729" max="9729" width="12.625" style="2" customWidth="1"/>
    <col min="9730" max="9732" width="22.625" style="2" customWidth="1"/>
    <col min="9733" max="9984" width="9" style="2"/>
    <col min="9985" max="9985" width="12.625" style="2" customWidth="1"/>
    <col min="9986" max="9988" width="22.625" style="2" customWidth="1"/>
    <col min="9989" max="10240" width="9" style="2"/>
    <col min="10241" max="10241" width="12.625" style="2" customWidth="1"/>
    <col min="10242" max="10244" width="22.625" style="2" customWidth="1"/>
    <col min="10245" max="10496" width="9" style="2"/>
    <col min="10497" max="10497" width="12.625" style="2" customWidth="1"/>
    <col min="10498" max="10500" width="22.625" style="2" customWidth="1"/>
    <col min="10501" max="10752" width="9" style="2"/>
    <col min="10753" max="10753" width="12.625" style="2" customWidth="1"/>
    <col min="10754" max="10756" width="22.625" style="2" customWidth="1"/>
    <col min="10757" max="11008" width="9" style="2"/>
    <col min="11009" max="11009" width="12.625" style="2" customWidth="1"/>
    <col min="11010" max="11012" width="22.625" style="2" customWidth="1"/>
    <col min="11013" max="11264" width="9" style="2"/>
    <col min="11265" max="11265" width="12.625" style="2" customWidth="1"/>
    <col min="11266" max="11268" width="22.625" style="2" customWidth="1"/>
    <col min="11269" max="11520" width="9" style="2"/>
    <col min="11521" max="11521" width="12.625" style="2" customWidth="1"/>
    <col min="11522" max="11524" width="22.625" style="2" customWidth="1"/>
    <col min="11525" max="11776" width="9" style="2"/>
    <col min="11777" max="11777" width="12.625" style="2" customWidth="1"/>
    <col min="11778" max="11780" width="22.625" style="2" customWidth="1"/>
    <col min="11781" max="12032" width="9" style="2"/>
    <col min="12033" max="12033" width="12.625" style="2" customWidth="1"/>
    <col min="12034" max="12036" width="22.625" style="2" customWidth="1"/>
    <col min="12037" max="12288" width="9" style="2"/>
    <col min="12289" max="12289" width="12.625" style="2" customWidth="1"/>
    <col min="12290" max="12292" width="22.625" style="2" customWidth="1"/>
    <col min="12293" max="12544" width="9" style="2"/>
    <col min="12545" max="12545" width="12.625" style="2" customWidth="1"/>
    <col min="12546" max="12548" width="22.625" style="2" customWidth="1"/>
    <col min="12549" max="12800" width="9" style="2"/>
    <col min="12801" max="12801" width="12.625" style="2" customWidth="1"/>
    <col min="12802" max="12804" width="22.625" style="2" customWidth="1"/>
    <col min="12805" max="13056" width="9" style="2"/>
    <col min="13057" max="13057" width="12.625" style="2" customWidth="1"/>
    <col min="13058" max="13060" width="22.625" style="2" customWidth="1"/>
    <col min="13061" max="13312" width="9" style="2"/>
    <col min="13313" max="13313" width="12.625" style="2" customWidth="1"/>
    <col min="13314" max="13316" width="22.625" style="2" customWidth="1"/>
    <col min="13317" max="13568" width="9" style="2"/>
    <col min="13569" max="13569" width="12.625" style="2" customWidth="1"/>
    <col min="13570" max="13572" width="22.625" style="2" customWidth="1"/>
    <col min="13573" max="13824" width="9" style="2"/>
    <col min="13825" max="13825" width="12.625" style="2" customWidth="1"/>
    <col min="13826" max="13828" width="22.625" style="2" customWidth="1"/>
    <col min="13829" max="14080" width="9" style="2"/>
    <col min="14081" max="14081" width="12.625" style="2" customWidth="1"/>
    <col min="14082" max="14084" width="22.625" style="2" customWidth="1"/>
    <col min="14085" max="14336" width="9" style="2"/>
    <col min="14337" max="14337" width="12.625" style="2" customWidth="1"/>
    <col min="14338" max="14340" width="22.625" style="2" customWidth="1"/>
    <col min="14341" max="14592" width="9" style="2"/>
    <col min="14593" max="14593" width="12.625" style="2" customWidth="1"/>
    <col min="14594" max="14596" width="22.625" style="2" customWidth="1"/>
    <col min="14597" max="14848" width="9" style="2"/>
    <col min="14849" max="14849" width="12.625" style="2" customWidth="1"/>
    <col min="14850" max="14852" width="22.625" style="2" customWidth="1"/>
    <col min="14853" max="15104" width="9" style="2"/>
    <col min="15105" max="15105" width="12.625" style="2" customWidth="1"/>
    <col min="15106" max="15108" width="22.625" style="2" customWidth="1"/>
    <col min="15109" max="15360" width="9" style="2"/>
    <col min="15361" max="15361" width="12.625" style="2" customWidth="1"/>
    <col min="15362" max="15364" width="22.625" style="2" customWidth="1"/>
    <col min="15365" max="15616" width="9" style="2"/>
    <col min="15617" max="15617" width="12.625" style="2" customWidth="1"/>
    <col min="15618" max="15620" width="22.625" style="2" customWidth="1"/>
    <col min="15621" max="15872" width="9" style="2"/>
    <col min="15873" max="15873" width="12.625" style="2" customWidth="1"/>
    <col min="15874" max="15876" width="22.625" style="2" customWidth="1"/>
    <col min="15877" max="16128" width="9" style="2"/>
    <col min="16129" max="16129" width="12.625" style="2" customWidth="1"/>
    <col min="16130" max="16132" width="22.625" style="2" customWidth="1"/>
    <col min="16133" max="16384" width="9" style="2"/>
  </cols>
  <sheetData>
    <row r="1" spans="1:4" ht="18.75" x14ac:dyDescent="0.2">
      <c r="A1" s="1" t="s">
        <v>101</v>
      </c>
    </row>
    <row r="2" spans="1:4" ht="14.25" thickBot="1" x14ac:dyDescent="0.2">
      <c r="A2" s="3"/>
      <c r="B2" s="3"/>
      <c r="C2" s="3"/>
      <c r="D2" s="3"/>
    </row>
    <row r="3" spans="1:4" ht="14.25" thickTop="1" x14ac:dyDescent="0.15">
      <c r="A3" s="63" t="s">
        <v>42</v>
      </c>
      <c r="B3" s="56" t="s">
        <v>92</v>
      </c>
      <c r="C3" s="56" t="s">
        <v>102</v>
      </c>
      <c r="D3" s="56" t="s">
        <v>103</v>
      </c>
    </row>
    <row r="4" spans="1:4" x14ac:dyDescent="0.15">
      <c r="A4" s="7" t="s">
        <v>16</v>
      </c>
      <c r="B4" s="64">
        <v>7520</v>
      </c>
      <c r="C4" s="64">
        <v>633355</v>
      </c>
      <c r="D4" s="64">
        <v>84222</v>
      </c>
    </row>
    <row r="5" spans="1:4" x14ac:dyDescent="0.15">
      <c r="A5" s="7">
        <v>17</v>
      </c>
      <c r="B5" s="64">
        <v>8951</v>
      </c>
      <c r="C5" s="64">
        <v>697594</v>
      </c>
      <c r="D5" s="64">
        <v>77934</v>
      </c>
    </row>
    <row r="6" spans="1:4" x14ac:dyDescent="0.15">
      <c r="A6" s="7">
        <v>18</v>
      </c>
      <c r="B6" s="64">
        <v>9224</v>
      </c>
      <c r="C6" s="64">
        <v>712139</v>
      </c>
      <c r="D6" s="64">
        <v>77205</v>
      </c>
    </row>
    <row r="7" spans="1:4" x14ac:dyDescent="0.15">
      <c r="A7" s="7">
        <v>19</v>
      </c>
      <c r="B7" s="64">
        <v>10556</v>
      </c>
      <c r="C7" s="64">
        <v>733112</v>
      </c>
      <c r="D7" s="64">
        <v>69384</v>
      </c>
    </row>
    <row r="8" spans="1:4" x14ac:dyDescent="0.15">
      <c r="A8" s="7">
        <v>20</v>
      </c>
      <c r="B8" s="64">
        <v>13198</v>
      </c>
      <c r="C8" s="64">
        <v>850335</v>
      </c>
      <c r="D8" s="64">
        <v>64872</v>
      </c>
    </row>
    <row r="9" spans="1:4" x14ac:dyDescent="0.15">
      <c r="A9" s="7">
        <v>21</v>
      </c>
      <c r="B9" s="64">
        <v>17438</v>
      </c>
      <c r="C9" s="64">
        <v>945147</v>
      </c>
      <c r="D9" s="64">
        <v>54200</v>
      </c>
    </row>
    <row r="10" spans="1:4" x14ac:dyDescent="0.15">
      <c r="A10" s="7">
        <v>22</v>
      </c>
      <c r="B10" s="64">
        <v>18249</v>
      </c>
      <c r="C10" s="64">
        <v>1062414</v>
      </c>
      <c r="D10" s="64">
        <v>58218</v>
      </c>
    </row>
    <row r="11" spans="1:4" x14ac:dyDescent="0.15">
      <c r="A11" s="7">
        <v>23</v>
      </c>
      <c r="B11" s="65">
        <v>18721</v>
      </c>
      <c r="C11" s="64">
        <v>1108055</v>
      </c>
      <c r="D11" s="64">
        <v>59188</v>
      </c>
    </row>
    <row r="12" spans="1:4" x14ac:dyDescent="0.15">
      <c r="A12" s="7">
        <v>24</v>
      </c>
      <c r="B12" s="65">
        <v>18527</v>
      </c>
      <c r="C12" s="64">
        <v>1110570</v>
      </c>
      <c r="D12" s="64">
        <v>59943</v>
      </c>
    </row>
    <row r="13" spans="1:4" x14ac:dyDescent="0.15">
      <c r="A13" s="7">
        <v>25</v>
      </c>
      <c r="B13" s="65">
        <v>19122</v>
      </c>
      <c r="C13" s="64">
        <v>1138783</v>
      </c>
      <c r="D13" s="64">
        <v>59554</v>
      </c>
    </row>
    <row r="14" spans="1:4" x14ac:dyDescent="0.15">
      <c r="A14" s="7">
        <v>26</v>
      </c>
      <c r="B14" s="65">
        <v>20809</v>
      </c>
      <c r="C14" s="64">
        <v>1197729</v>
      </c>
      <c r="D14" s="64">
        <v>57558</v>
      </c>
    </row>
    <row r="15" spans="1:4" x14ac:dyDescent="0.15">
      <c r="A15" s="7">
        <v>27</v>
      </c>
      <c r="B15" s="65">
        <v>22829</v>
      </c>
      <c r="C15" s="64">
        <v>1260642</v>
      </c>
      <c r="D15" s="64">
        <v>55221</v>
      </c>
    </row>
    <row r="16" spans="1:4" x14ac:dyDescent="0.15">
      <c r="A16" s="7">
        <v>28</v>
      </c>
      <c r="B16" s="65">
        <v>23524</v>
      </c>
      <c r="C16" s="64">
        <v>1313335</v>
      </c>
      <c r="D16" s="64">
        <v>55830</v>
      </c>
    </row>
    <row r="17" spans="1:4" x14ac:dyDescent="0.15">
      <c r="A17" s="7">
        <v>29</v>
      </c>
      <c r="B17" s="65">
        <v>22913</v>
      </c>
      <c r="C17" s="64">
        <v>1299560</v>
      </c>
      <c r="D17" s="64">
        <v>56717</v>
      </c>
    </row>
    <row r="18" spans="1:4" x14ac:dyDescent="0.15">
      <c r="A18" s="7">
        <v>30</v>
      </c>
      <c r="B18" s="65">
        <v>23673</v>
      </c>
      <c r="C18" s="64">
        <v>1293486</v>
      </c>
      <c r="D18" s="64">
        <v>54640</v>
      </c>
    </row>
    <row r="19" spans="1:4" x14ac:dyDescent="0.15">
      <c r="A19" s="7" t="s">
        <v>38</v>
      </c>
      <c r="B19" s="65">
        <v>23128</v>
      </c>
      <c r="C19" s="64">
        <v>1242514</v>
      </c>
      <c r="D19" s="64">
        <v>53723</v>
      </c>
    </row>
    <row r="20" spans="1:4" x14ac:dyDescent="0.15">
      <c r="A20" s="7">
        <v>2</v>
      </c>
      <c r="B20" s="65">
        <v>22174</v>
      </c>
      <c r="C20" s="64">
        <v>1217664</v>
      </c>
      <c r="D20" s="64">
        <v>54914</v>
      </c>
    </row>
    <row r="21" spans="1:4" x14ac:dyDescent="0.15">
      <c r="A21" s="7">
        <v>3</v>
      </c>
      <c r="B21" s="65">
        <v>23651</v>
      </c>
      <c r="C21" s="64">
        <v>1317639</v>
      </c>
      <c r="D21" s="64">
        <v>55712</v>
      </c>
    </row>
    <row r="22" spans="1:4" x14ac:dyDescent="0.15">
      <c r="A22" s="7">
        <v>4</v>
      </c>
      <c r="B22" s="65">
        <v>22776</v>
      </c>
      <c r="C22" s="64">
        <v>1239307</v>
      </c>
      <c r="D22" s="64">
        <v>54413</v>
      </c>
    </row>
    <row r="23" spans="1:4" x14ac:dyDescent="0.15">
      <c r="A23" s="17"/>
      <c r="B23" s="66"/>
      <c r="C23" s="67"/>
      <c r="D23" s="67"/>
    </row>
    <row r="24" spans="1:4" x14ac:dyDescent="0.15">
      <c r="A24" s="2" t="s">
        <v>39</v>
      </c>
      <c r="D24" s="22" t="s">
        <v>104</v>
      </c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CE738-963E-45E1-924C-EC8105BCAB7C}">
  <dimension ref="A1:K35"/>
  <sheetViews>
    <sheetView view="pageBreakPreview" zoomScaleNormal="100" zoomScaleSheetLayoutView="100" workbookViewId="0"/>
  </sheetViews>
  <sheetFormatPr defaultRowHeight="13.5" x14ac:dyDescent="0.15"/>
  <cols>
    <col min="1" max="1" width="11.625" style="2" customWidth="1"/>
    <col min="2" max="2" width="9.625" style="2" customWidth="1"/>
    <col min="3" max="3" width="12.125" style="2" customWidth="1"/>
    <col min="4" max="4" width="9.625" style="2" customWidth="1"/>
    <col min="5" max="5" width="15.125" style="2" customWidth="1"/>
    <col min="6" max="6" width="9.625" style="2" customWidth="1"/>
    <col min="7" max="7" width="12.125" style="2" customWidth="1"/>
    <col min="8" max="8" width="9.625" style="2" customWidth="1"/>
    <col min="9" max="9" width="12.125" style="2" customWidth="1"/>
    <col min="10" max="10" width="11.875" style="2" customWidth="1"/>
    <col min="11" max="11" width="11.625" style="2" customWidth="1"/>
    <col min="12" max="256" width="9" style="2"/>
    <col min="257" max="257" width="11.625" style="2" customWidth="1"/>
    <col min="258" max="258" width="9.625" style="2" customWidth="1"/>
    <col min="259" max="259" width="12.125" style="2" customWidth="1"/>
    <col min="260" max="260" width="9.625" style="2" customWidth="1"/>
    <col min="261" max="261" width="15.125" style="2" customWidth="1"/>
    <col min="262" max="262" width="9.625" style="2" customWidth="1"/>
    <col min="263" max="263" width="12.125" style="2" customWidth="1"/>
    <col min="264" max="264" width="9.625" style="2" customWidth="1"/>
    <col min="265" max="265" width="12.125" style="2" customWidth="1"/>
    <col min="266" max="266" width="11.875" style="2" customWidth="1"/>
    <col min="267" max="267" width="11.625" style="2" customWidth="1"/>
    <col min="268" max="512" width="9" style="2"/>
    <col min="513" max="513" width="11.625" style="2" customWidth="1"/>
    <col min="514" max="514" width="9.625" style="2" customWidth="1"/>
    <col min="515" max="515" width="12.125" style="2" customWidth="1"/>
    <col min="516" max="516" width="9.625" style="2" customWidth="1"/>
    <col min="517" max="517" width="15.125" style="2" customWidth="1"/>
    <col min="518" max="518" width="9.625" style="2" customWidth="1"/>
    <col min="519" max="519" width="12.125" style="2" customWidth="1"/>
    <col min="520" max="520" width="9.625" style="2" customWidth="1"/>
    <col min="521" max="521" width="12.125" style="2" customWidth="1"/>
    <col min="522" max="522" width="11.875" style="2" customWidth="1"/>
    <col min="523" max="523" width="11.625" style="2" customWidth="1"/>
    <col min="524" max="768" width="9" style="2"/>
    <col min="769" max="769" width="11.625" style="2" customWidth="1"/>
    <col min="770" max="770" width="9.625" style="2" customWidth="1"/>
    <col min="771" max="771" width="12.125" style="2" customWidth="1"/>
    <col min="772" max="772" width="9.625" style="2" customWidth="1"/>
    <col min="773" max="773" width="15.125" style="2" customWidth="1"/>
    <col min="774" max="774" width="9.625" style="2" customWidth="1"/>
    <col min="775" max="775" width="12.125" style="2" customWidth="1"/>
    <col min="776" max="776" width="9.625" style="2" customWidth="1"/>
    <col min="777" max="777" width="12.125" style="2" customWidth="1"/>
    <col min="778" max="778" width="11.875" style="2" customWidth="1"/>
    <col min="779" max="779" width="11.625" style="2" customWidth="1"/>
    <col min="780" max="1024" width="9" style="2"/>
    <col min="1025" max="1025" width="11.625" style="2" customWidth="1"/>
    <col min="1026" max="1026" width="9.625" style="2" customWidth="1"/>
    <col min="1027" max="1027" width="12.125" style="2" customWidth="1"/>
    <col min="1028" max="1028" width="9.625" style="2" customWidth="1"/>
    <col min="1029" max="1029" width="15.125" style="2" customWidth="1"/>
    <col min="1030" max="1030" width="9.625" style="2" customWidth="1"/>
    <col min="1031" max="1031" width="12.125" style="2" customWidth="1"/>
    <col min="1032" max="1032" width="9.625" style="2" customWidth="1"/>
    <col min="1033" max="1033" width="12.125" style="2" customWidth="1"/>
    <col min="1034" max="1034" width="11.875" style="2" customWidth="1"/>
    <col min="1035" max="1035" width="11.625" style="2" customWidth="1"/>
    <col min="1036" max="1280" width="9" style="2"/>
    <col min="1281" max="1281" width="11.625" style="2" customWidth="1"/>
    <col min="1282" max="1282" width="9.625" style="2" customWidth="1"/>
    <col min="1283" max="1283" width="12.125" style="2" customWidth="1"/>
    <col min="1284" max="1284" width="9.625" style="2" customWidth="1"/>
    <col min="1285" max="1285" width="15.125" style="2" customWidth="1"/>
    <col min="1286" max="1286" width="9.625" style="2" customWidth="1"/>
    <col min="1287" max="1287" width="12.125" style="2" customWidth="1"/>
    <col min="1288" max="1288" width="9.625" style="2" customWidth="1"/>
    <col min="1289" max="1289" width="12.125" style="2" customWidth="1"/>
    <col min="1290" max="1290" width="11.875" style="2" customWidth="1"/>
    <col min="1291" max="1291" width="11.625" style="2" customWidth="1"/>
    <col min="1292" max="1536" width="9" style="2"/>
    <col min="1537" max="1537" width="11.625" style="2" customWidth="1"/>
    <col min="1538" max="1538" width="9.625" style="2" customWidth="1"/>
    <col min="1539" max="1539" width="12.125" style="2" customWidth="1"/>
    <col min="1540" max="1540" width="9.625" style="2" customWidth="1"/>
    <col min="1541" max="1541" width="15.125" style="2" customWidth="1"/>
    <col min="1542" max="1542" width="9.625" style="2" customWidth="1"/>
    <col min="1543" max="1543" width="12.125" style="2" customWidth="1"/>
    <col min="1544" max="1544" width="9.625" style="2" customWidth="1"/>
    <col min="1545" max="1545" width="12.125" style="2" customWidth="1"/>
    <col min="1546" max="1546" width="11.875" style="2" customWidth="1"/>
    <col min="1547" max="1547" width="11.625" style="2" customWidth="1"/>
    <col min="1548" max="1792" width="9" style="2"/>
    <col min="1793" max="1793" width="11.625" style="2" customWidth="1"/>
    <col min="1794" max="1794" width="9.625" style="2" customWidth="1"/>
    <col min="1795" max="1795" width="12.125" style="2" customWidth="1"/>
    <col min="1796" max="1796" width="9.625" style="2" customWidth="1"/>
    <col min="1797" max="1797" width="15.125" style="2" customWidth="1"/>
    <col min="1798" max="1798" width="9.625" style="2" customWidth="1"/>
    <col min="1799" max="1799" width="12.125" style="2" customWidth="1"/>
    <col min="1800" max="1800" width="9.625" style="2" customWidth="1"/>
    <col min="1801" max="1801" width="12.125" style="2" customWidth="1"/>
    <col min="1802" max="1802" width="11.875" style="2" customWidth="1"/>
    <col min="1803" max="1803" width="11.625" style="2" customWidth="1"/>
    <col min="1804" max="2048" width="9" style="2"/>
    <col min="2049" max="2049" width="11.625" style="2" customWidth="1"/>
    <col min="2050" max="2050" width="9.625" style="2" customWidth="1"/>
    <col min="2051" max="2051" width="12.125" style="2" customWidth="1"/>
    <col min="2052" max="2052" width="9.625" style="2" customWidth="1"/>
    <col min="2053" max="2053" width="15.125" style="2" customWidth="1"/>
    <col min="2054" max="2054" width="9.625" style="2" customWidth="1"/>
    <col min="2055" max="2055" width="12.125" style="2" customWidth="1"/>
    <col min="2056" max="2056" width="9.625" style="2" customWidth="1"/>
    <col min="2057" max="2057" width="12.125" style="2" customWidth="1"/>
    <col min="2058" max="2058" width="11.875" style="2" customWidth="1"/>
    <col min="2059" max="2059" width="11.625" style="2" customWidth="1"/>
    <col min="2060" max="2304" width="9" style="2"/>
    <col min="2305" max="2305" width="11.625" style="2" customWidth="1"/>
    <col min="2306" max="2306" width="9.625" style="2" customWidth="1"/>
    <col min="2307" max="2307" width="12.125" style="2" customWidth="1"/>
    <col min="2308" max="2308" width="9.625" style="2" customWidth="1"/>
    <col min="2309" max="2309" width="15.125" style="2" customWidth="1"/>
    <col min="2310" max="2310" width="9.625" style="2" customWidth="1"/>
    <col min="2311" max="2311" width="12.125" style="2" customWidth="1"/>
    <col min="2312" max="2312" width="9.625" style="2" customWidth="1"/>
    <col min="2313" max="2313" width="12.125" style="2" customWidth="1"/>
    <col min="2314" max="2314" width="11.875" style="2" customWidth="1"/>
    <col min="2315" max="2315" width="11.625" style="2" customWidth="1"/>
    <col min="2316" max="2560" width="9" style="2"/>
    <col min="2561" max="2561" width="11.625" style="2" customWidth="1"/>
    <col min="2562" max="2562" width="9.625" style="2" customWidth="1"/>
    <col min="2563" max="2563" width="12.125" style="2" customWidth="1"/>
    <col min="2564" max="2564" width="9.625" style="2" customWidth="1"/>
    <col min="2565" max="2565" width="15.125" style="2" customWidth="1"/>
    <col min="2566" max="2566" width="9.625" style="2" customWidth="1"/>
    <col min="2567" max="2567" width="12.125" style="2" customWidth="1"/>
    <col min="2568" max="2568" width="9.625" style="2" customWidth="1"/>
    <col min="2569" max="2569" width="12.125" style="2" customWidth="1"/>
    <col min="2570" max="2570" width="11.875" style="2" customWidth="1"/>
    <col min="2571" max="2571" width="11.625" style="2" customWidth="1"/>
    <col min="2572" max="2816" width="9" style="2"/>
    <col min="2817" max="2817" width="11.625" style="2" customWidth="1"/>
    <col min="2818" max="2818" width="9.625" style="2" customWidth="1"/>
    <col min="2819" max="2819" width="12.125" style="2" customWidth="1"/>
    <col min="2820" max="2820" width="9.625" style="2" customWidth="1"/>
    <col min="2821" max="2821" width="15.125" style="2" customWidth="1"/>
    <col min="2822" max="2822" width="9.625" style="2" customWidth="1"/>
    <col min="2823" max="2823" width="12.125" style="2" customWidth="1"/>
    <col min="2824" max="2824" width="9.625" style="2" customWidth="1"/>
    <col min="2825" max="2825" width="12.125" style="2" customWidth="1"/>
    <col min="2826" max="2826" width="11.875" style="2" customWidth="1"/>
    <col min="2827" max="2827" width="11.625" style="2" customWidth="1"/>
    <col min="2828" max="3072" width="9" style="2"/>
    <col min="3073" max="3073" width="11.625" style="2" customWidth="1"/>
    <col min="3074" max="3074" width="9.625" style="2" customWidth="1"/>
    <col min="3075" max="3075" width="12.125" style="2" customWidth="1"/>
    <col min="3076" max="3076" width="9.625" style="2" customWidth="1"/>
    <col min="3077" max="3077" width="15.125" style="2" customWidth="1"/>
    <col min="3078" max="3078" width="9.625" style="2" customWidth="1"/>
    <col min="3079" max="3079" width="12.125" style="2" customWidth="1"/>
    <col min="3080" max="3080" width="9.625" style="2" customWidth="1"/>
    <col min="3081" max="3081" width="12.125" style="2" customWidth="1"/>
    <col min="3082" max="3082" width="11.875" style="2" customWidth="1"/>
    <col min="3083" max="3083" width="11.625" style="2" customWidth="1"/>
    <col min="3084" max="3328" width="9" style="2"/>
    <col min="3329" max="3329" width="11.625" style="2" customWidth="1"/>
    <col min="3330" max="3330" width="9.625" style="2" customWidth="1"/>
    <col min="3331" max="3331" width="12.125" style="2" customWidth="1"/>
    <col min="3332" max="3332" width="9.625" style="2" customWidth="1"/>
    <col min="3333" max="3333" width="15.125" style="2" customWidth="1"/>
    <col min="3334" max="3334" width="9.625" style="2" customWidth="1"/>
    <col min="3335" max="3335" width="12.125" style="2" customWidth="1"/>
    <col min="3336" max="3336" width="9.625" style="2" customWidth="1"/>
    <col min="3337" max="3337" width="12.125" style="2" customWidth="1"/>
    <col min="3338" max="3338" width="11.875" style="2" customWidth="1"/>
    <col min="3339" max="3339" width="11.625" style="2" customWidth="1"/>
    <col min="3340" max="3584" width="9" style="2"/>
    <col min="3585" max="3585" width="11.625" style="2" customWidth="1"/>
    <col min="3586" max="3586" width="9.625" style="2" customWidth="1"/>
    <col min="3587" max="3587" width="12.125" style="2" customWidth="1"/>
    <col min="3588" max="3588" width="9.625" style="2" customWidth="1"/>
    <col min="3589" max="3589" width="15.125" style="2" customWidth="1"/>
    <col min="3590" max="3590" width="9.625" style="2" customWidth="1"/>
    <col min="3591" max="3591" width="12.125" style="2" customWidth="1"/>
    <col min="3592" max="3592" width="9.625" style="2" customWidth="1"/>
    <col min="3593" max="3593" width="12.125" style="2" customWidth="1"/>
    <col min="3594" max="3594" width="11.875" style="2" customWidth="1"/>
    <col min="3595" max="3595" width="11.625" style="2" customWidth="1"/>
    <col min="3596" max="3840" width="9" style="2"/>
    <col min="3841" max="3841" width="11.625" style="2" customWidth="1"/>
    <col min="3842" max="3842" width="9.625" style="2" customWidth="1"/>
    <col min="3843" max="3843" width="12.125" style="2" customWidth="1"/>
    <col min="3844" max="3844" width="9.625" style="2" customWidth="1"/>
    <col min="3845" max="3845" width="15.125" style="2" customWidth="1"/>
    <col min="3846" max="3846" width="9.625" style="2" customWidth="1"/>
    <col min="3847" max="3847" width="12.125" style="2" customWidth="1"/>
    <col min="3848" max="3848" width="9.625" style="2" customWidth="1"/>
    <col min="3849" max="3849" width="12.125" style="2" customWidth="1"/>
    <col min="3850" max="3850" width="11.875" style="2" customWidth="1"/>
    <col min="3851" max="3851" width="11.625" style="2" customWidth="1"/>
    <col min="3852" max="4096" width="9" style="2"/>
    <col min="4097" max="4097" width="11.625" style="2" customWidth="1"/>
    <col min="4098" max="4098" width="9.625" style="2" customWidth="1"/>
    <col min="4099" max="4099" width="12.125" style="2" customWidth="1"/>
    <col min="4100" max="4100" width="9.625" style="2" customWidth="1"/>
    <col min="4101" max="4101" width="15.125" style="2" customWidth="1"/>
    <col min="4102" max="4102" width="9.625" style="2" customWidth="1"/>
    <col min="4103" max="4103" width="12.125" style="2" customWidth="1"/>
    <col min="4104" max="4104" width="9.625" style="2" customWidth="1"/>
    <col min="4105" max="4105" width="12.125" style="2" customWidth="1"/>
    <col min="4106" max="4106" width="11.875" style="2" customWidth="1"/>
    <col min="4107" max="4107" width="11.625" style="2" customWidth="1"/>
    <col min="4108" max="4352" width="9" style="2"/>
    <col min="4353" max="4353" width="11.625" style="2" customWidth="1"/>
    <col min="4354" max="4354" width="9.625" style="2" customWidth="1"/>
    <col min="4355" max="4355" width="12.125" style="2" customWidth="1"/>
    <col min="4356" max="4356" width="9.625" style="2" customWidth="1"/>
    <col min="4357" max="4357" width="15.125" style="2" customWidth="1"/>
    <col min="4358" max="4358" width="9.625" style="2" customWidth="1"/>
    <col min="4359" max="4359" width="12.125" style="2" customWidth="1"/>
    <col min="4360" max="4360" width="9.625" style="2" customWidth="1"/>
    <col min="4361" max="4361" width="12.125" style="2" customWidth="1"/>
    <col min="4362" max="4362" width="11.875" style="2" customWidth="1"/>
    <col min="4363" max="4363" width="11.625" style="2" customWidth="1"/>
    <col min="4364" max="4608" width="9" style="2"/>
    <col min="4609" max="4609" width="11.625" style="2" customWidth="1"/>
    <col min="4610" max="4610" width="9.625" style="2" customWidth="1"/>
    <col min="4611" max="4611" width="12.125" style="2" customWidth="1"/>
    <col min="4612" max="4612" width="9.625" style="2" customWidth="1"/>
    <col min="4613" max="4613" width="15.125" style="2" customWidth="1"/>
    <col min="4614" max="4614" width="9.625" style="2" customWidth="1"/>
    <col min="4615" max="4615" width="12.125" style="2" customWidth="1"/>
    <col min="4616" max="4616" width="9.625" style="2" customWidth="1"/>
    <col min="4617" max="4617" width="12.125" style="2" customWidth="1"/>
    <col min="4618" max="4618" width="11.875" style="2" customWidth="1"/>
    <col min="4619" max="4619" width="11.625" style="2" customWidth="1"/>
    <col min="4620" max="4864" width="9" style="2"/>
    <col min="4865" max="4865" width="11.625" style="2" customWidth="1"/>
    <col min="4866" max="4866" width="9.625" style="2" customWidth="1"/>
    <col min="4867" max="4867" width="12.125" style="2" customWidth="1"/>
    <col min="4868" max="4868" width="9.625" style="2" customWidth="1"/>
    <col min="4869" max="4869" width="15.125" style="2" customWidth="1"/>
    <col min="4870" max="4870" width="9.625" style="2" customWidth="1"/>
    <col min="4871" max="4871" width="12.125" style="2" customWidth="1"/>
    <col min="4872" max="4872" width="9.625" style="2" customWidth="1"/>
    <col min="4873" max="4873" width="12.125" style="2" customWidth="1"/>
    <col min="4874" max="4874" width="11.875" style="2" customWidth="1"/>
    <col min="4875" max="4875" width="11.625" style="2" customWidth="1"/>
    <col min="4876" max="5120" width="9" style="2"/>
    <col min="5121" max="5121" width="11.625" style="2" customWidth="1"/>
    <col min="5122" max="5122" width="9.625" style="2" customWidth="1"/>
    <col min="5123" max="5123" width="12.125" style="2" customWidth="1"/>
    <col min="5124" max="5124" width="9.625" style="2" customWidth="1"/>
    <col min="5125" max="5125" width="15.125" style="2" customWidth="1"/>
    <col min="5126" max="5126" width="9.625" style="2" customWidth="1"/>
    <col min="5127" max="5127" width="12.125" style="2" customWidth="1"/>
    <col min="5128" max="5128" width="9.625" style="2" customWidth="1"/>
    <col min="5129" max="5129" width="12.125" style="2" customWidth="1"/>
    <col min="5130" max="5130" width="11.875" style="2" customWidth="1"/>
    <col min="5131" max="5131" width="11.625" style="2" customWidth="1"/>
    <col min="5132" max="5376" width="9" style="2"/>
    <col min="5377" max="5377" width="11.625" style="2" customWidth="1"/>
    <col min="5378" max="5378" width="9.625" style="2" customWidth="1"/>
    <col min="5379" max="5379" width="12.125" style="2" customWidth="1"/>
    <col min="5380" max="5380" width="9.625" style="2" customWidth="1"/>
    <col min="5381" max="5381" width="15.125" style="2" customWidth="1"/>
    <col min="5382" max="5382" width="9.625" style="2" customWidth="1"/>
    <col min="5383" max="5383" width="12.125" style="2" customWidth="1"/>
    <col min="5384" max="5384" width="9.625" style="2" customWidth="1"/>
    <col min="5385" max="5385" width="12.125" style="2" customWidth="1"/>
    <col min="5386" max="5386" width="11.875" style="2" customWidth="1"/>
    <col min="5387" max="5387" width="11.625" style="2" customWidth="1"/>
    <col min="5388" max="5632" width="9" style="2"/>
    <col min="5633" max="5633" width="11.625" style="2" customWidth="1"/>
    <col min="5634" max="5634" width="9.625" style="2" customWidth="1"/>
    <col min="5635" max="5635" width="12.125" style="2" customWidth="1"/>
    <col min="5636" max="5636" width="9.625" style="2" customWidth="1"/>
    <col min="5637" max="5637" width="15.125" style="2" customWidth="1"/>
    <col min="5638" max="5638" width="9.625" style="2" customWidth="1"/>
    <col min="5639" max="5639" width="12.125" style="2" customWidth="1"/>
    <col min="5640" max="5640" width="9.625" style="2" customWidth="1"/>
    <col min="5641" max="5641" width="12.125" style="2" customWidth="1"/>
    <col min="5642" max="5642" width="11.875" style="2" customWidth="1"/>
    <col min="5643" max="5643" width="11.625" style="2" customWidth="1"/>
    <col min="5644" max="5888" width="9" style="2"/>
    <col min="5889" max="5889" width="11.625" style="2" customWidth="1"/>
    <col min="5890" max="5890" width="9.625" style="2" customWidth="1"/>
    <col min="5891" max="5891" width="12.125" style="2" customWidth="1"/>
    <col min="5892" max="5892" width="9.625" style="2" customWidth="1"/>
    <col min="5893" max="5893" width="15.125" style="2" customWidth="1"/>
    <col min="5894" max="5894" width="9.625" style="2" customWidth="1"/>
    <col min="5895" max="5895" width="12.125" style="2" customWidth="1"/>
    <col min="5896" max="5896" width="9.625" style="2" customWidth="1"/>
    <col min="5897" max="5897" width="12.125" style="2" customWidth="1"/>
    <col min="5898" max="5898" width="11.875" style="2" customWidth="1"/>
    <col min="5899" max="5899" width="11.625" style="2" customWidth="1"/>
    <col min="5900" max="6144" width="9" style="2"/>
    <col min="6145" max="6145" width="11.625" style="2" customWidth="1"/>
    <col min="6146" max="6146" width="9.625" style="2" customWidth="1"/>
    <col min="6147" max="6147" width="12.125" style="2" customWidth="1"/>
    <col min="6148" max="6148" width="9.625" style="2" customWidth="1"/>
    <col min="6149" max="6149" width="15.125" style="2" customWidth="1"/>
    <col min="6150" max="6150" width="9.625" style="2" customWidth="1"/>
    <col min="6151" max="6151" width="12.125" style="2" customWidth="1"/>
    <col min="6152" max="6152" width="9.625" style="2" customWidth="1"/>
    <col min="6153" max="6153" width="12.125" style="2" customWidth="1"/>
    <col min="6154" max="6154" width="11.875" style="2" customWidth="1"/>
    <col min="6155" max="6155" width="11.625" style="2" customWidth="1"/>
    <col min="6156" max="6400" width="9" style="2"/>
    <col min="6401" max="6401" width="11.625" style="2" customWidth="1"/>
    <col min="6402" max="6402" width="9.625" style="2" customWidth="1"/>
    <col min="6403" max="6403" width="12.125" style="2" customWidth="1"/>
    <col min="6404" max="6404" width="9.625" style="2" customWidth="1"/>
    <col min="6405" max="6405" width="15.125" style="2" customWidth="1"/>
    <col min="6406" max="6406" width="9.625" style="2" customWidth="1"/>
    <col min="6407" max="6407" width="12.125" style="2" customWidth="1"/>
    <col min="6408" max="6408" width="9.625" style="2" customWidth="1"/>
    <col min="6409" max="6409" width="12.125" style="2" customWidth="1"/>
    <col min="6410" max="6410" width="11.875" style="2" customWidth="1"/>
    <col min="6411" max="6411" width="11.625" style="2" customWidth="1"/>
    <col min="6412" max="6656" width="9" style="2"/>
    <col min="6657" max="6657" width="11.625" style="2" customWidth="1"/>
    <col min="6658" max="6658" width="9.625" style="2" customWidth="1"/>
    <col min="6659" max="6659" width="12.125" style="2" customWidth="1"/>
    <col min="6660" max="6660" width="9.625" style="2" customWidth="1"/>
    <col min="6661" max="6661" width="15.125" style="2" customWidth="1"/>
    <col min="6662" max="6662" width="9.625" style="2" customWidth="1"/>
    <col min="6663" max="6663" width="12.125" style="2" customWidth="1"/>
    <col min="6664" max="6664" width="9.625" style="2" customWidth="1"/>
    <col min="6665" max="6665" width="12.125" style="2" customWidth="1"/>
    <col min="6666" max="6666" width="11.875" style="2" customWidth="1"/>
    <col min="6667" max="6667" width="11.625" style="2" customWidth="1"/>
    <col min="6668" max="6912" width="9" style="2"/>
    <col min="6913" max="6913" width="11.625" style="2" customWidth="1"/>
    <col min="6914" max="6914" width="9.625" style="2" customWidth="1"/>
    <col min="6915" max="6915" width="12.125" style="2" customWidth="1"/>
    <col min="6916" max="6916" width="9.625" style="2" customWidth="1"/>
    <col min="6917" max="6917" width="15.125" style="2" customWidth="1"/>
    <col min="6918" max="6918" width="9.625" style="2" customWidth="1"/>
    <col min="6919" max="6919" width="12.125" style="2" customWidth="1"/>
    <col min="6920" max="6920" width="9.625" style="2" customWidth="1"/>
    <col min="6921" max="6921" width="12.125" style="2" customWidth="1"/>
    <col min="6922" max="6922" width="11.875" style="2" customWidth="1"/>
    <col min="6923" max="6923" width="11.625" style="2" customWidth="1"/>
    <col min="6924" max="7168" width="9" style="2"/>
    <col min="7169" max="7169" width="11.625" style="2" customWidth="1"/>
    <col min="7170" max="7170" width="9.625" style="2" customWidth="1"/>
    <col min="7171" max="7171" width="12.125" style="2" customWidth="1"/>
    <col min="7172" max="7172" width="9.625" style="2" customWidth="1"/>
    <col min="7173" max="7173" width="15.125" style="2" customWidth="1"/>
    <col min="7174" max="7174" width="9.625" style="2" customWidth="1"/>
    <col min="7175" max="7175" width="12.125" style="2" customWidth="1"/>
    <col min="7176" max="7176" width="9.625" style="2" customWidth="1"/>
    <col min="7177" max="7177" width="12.125" style="2" customWidth="1"/>
    <col min="7178" max="7178" width="11.875" style="2" customWidth="1"/>
    <col min="7179" max="7179" width="11.625" style="2" customWidth="1"/>
    <col min="7180" max="7424" width="9" style="2"/>
    <col min="7425" max="7425" width="11.625" style="2" customWidth="1"/>
    <col min="7426" max="7426" width="9.625" style="2" customWidth="1"/>
    <col min="7427" max="7427" width="12.125" style="2" customWidth="1"/>
    <col min="7428" max="7428" width="9.625" style="2" customWidth="1"/>
    <col min="7429" max="7429" width="15.125" style="2" customWidth="1"/>
    <col min="7430" max="7430" width="9.625" style="2" customWidth="1"/>
    <col min="7431" max="7431" width="12.125" style="2" customWidth="1"/>
    <col min="7432" max="7432" width="9.625" style="2" customWidth="1"/>
    <col min="7433" max="7433" width="12.125" style="2" customWidth="1"/>
    <col min="7434" max="7434" width="11.875" style="2" customWidth="1"/>
    <col min="7435" max="7435" width="11.625" style="2" customWidth="1"/>
    <col min="7436" max="7680" width="9" style="2"/>
    <col min="7681" max="7681" width="11.625" style="2" customWidth="1"/>
    <col min="7682" max="7682" width="9.625" style="2" customWidth="1"/>
    <col min="7683" max="7683" width="12.125" style="2" customWidth="1"/>
    <col min="7684" max="7684" width="9.625" style="2" customWidth="1"/>
    <col min="7685" max="7685" width="15.125" style="2" customWidth="1"/>
    <col min="7686" max="7686" width="9.625" style="2" customWidth="1"/>
    <col min="7687" max="7687" width="12.125" style="2" customWidth="1"/>
    <col min="7688" max="7688" width="9.625" style="2" customWidth="1"/>
    <col min="7689" max="7689" width="12.125" style="2" customWidth="1"/>
    <col min="7690" max="7690" width="11.875" style="2" customWidth="1"/>
    <col min="7691" max="7691" width="11.625" style="2" customWidth="1"/>
    <col min="7692" max="7936" width="9" style="2"/>
    <col min="7937" max="7937" width="11.625" style="2" customWidth="1"/>
    <col min="7938" max="7938" width="9.625" style="2" customWidth="1"/>
    <col min="7939" max="7939" width="12.125" style="2" customWidth="1"/>
    <col min="7940" max="7940" width="9.625" style="2" customWidth="1"/>
    <col min="7941" max="7941" width="15.125" style="2" customWidth="1"/>
    <col min="7942" max="7942" width="9.625" style="2" customWidth="1"/>
    <col min="7943" max="7943" width="12.125" style="2" customWidth="1"/>
    <col min="7944" max="7944" width="9.625" style="2" customWidth="1"/>
    <col min="7945" max="7945" width="12.125" style="2" customWidth="1"/>
    <col min="7946" max="7946" width="11.875" style="2" customWidth="1"/>
    <col min="7947" max="7947" width="11.625" style="2" customWidth="1"/>
    <col min="7948" max="8192" width="9" style="2"/>
    <col min="8193" max="8193" width="11.625" style="2" customWidth="1"/>
    <col min="8194" max="8194" width="9.625" style="2" customWidth="1"/>
    <col min="8195" max="8195" width="12.125" style="2" customWidth="1"/>
    <col min="8196" max="8196" width="9.625" style="2" customWidth="1"/>
    <col min="8197" max="8197" width="15.125" style="2" customWidth="1"/>
    <col min="8198" max="8198" width="9.625" style="2" customWidth="1"/>
    <col min="8199" max="8199" width="12.125" style="2" customWidth="1"/>
    <col min="8200" max="8200" width="9.625" style="2" customWidth="1"/>
    <col min="8201" max="8201" width="12.125" style="2" customWidth="1"/>
    <col min="8202" max="8202" width="11.875" style="2" customWidth="1"/>
    <col min="8203" max="8203" width="11.625" style="2" customWidth="1"/>
    <col min="8204" max="8448" width="9" style="2"/>
    <col min="8449" max="8449" width="11.625" style="2" customWidth="1"/>
    <col min="8450" max="8450" width="9.625" style="2" customWidth="1"/>
    <col min="8451" max="8451" width="12.125" style="2" customWidth="1"/>
    <col min="8452" max="8452" width="9.625" style="2" customWidth="1"/>
    <col min="8453" max="8453" width="15.125" style="2" customWidth="1"/>
    <col min="8454" max="8454" width="9.625" style="2" customWidth="1"/>
    <col min="8455" max="8455" width="12.125" style="2" customWidth="1"/>
    <col min="8456" max="8456" width="9.625" style="2" customWidth="1"/>
    <col min="8457" max="8457" width="12.125" style="2" customWidth="1"/>
    <col min="8458" max="8458" width="11.875" style="2" customWidth="1"/>
    <col min="8459" max="8459" width="11.625" style="2" customWidth="1"/>
    <col min="8460" max="8704" width="9" style="2"/>
    <col min="8705" max="8705" width="11.625" style="2" customWidth="1"/>
    <col min="8706" max="8706" width="9.625" style="2" customWidth="1"/>
    <col min="8707" max="8707" width="12.125" style="2" customWidth="1"/>
    <col min="8708" max="8708" width="9.625" style="2" customWidth="1"/>
    <col min="8709" max="8709" width="15.125" style="2" customWidth="1"/>
    <col min="8710" max="8710" width="9.625" style="2" customWidth="1"/>
    <col min="8711" max="8711" width="12.125" style="2" customWidth="1"/>
    <col min="8712" max="8712" width="9.625" style="2" customWidth="1"/>
    <col min="8713" max="8713" width="12.125" style="2" customWidth="1"/>
    <col min="8714" max="8714" width="11.875" style="2" customWidth="1"/>
    <col min="8715" max="8715" width="11.625" style="2" customWidth="1"/>
    <col min="8716" max="8960" width="9" style="2"/>
    <col min="8961" max="8961" width="11.625" style="2" customWidth="1"/>
    <col min="8962" max="8962" width="9.625" style="2" customWidth="1"/>
    <col min="8963" max="8963" width="12.125" style="2" customWidth="1"/>
    <col min="8964" max="8964" width="9.625" style="2" customWidth="1"/>
    <col min="8965" max="8965" width="15.125" style="2" customWidth="1"/>
    <col min="8966" max="8966" width="9.625" style="2" customWidth="1"/>
    <col min="8967" max="8967" width="12.125" style="2" customWidth="1"/>
    <col min="8968" max="8968" width="9.625" style="2" customWidth="1"/>
    <col min="8969" max="8969" width="12.125" style="2" customWidth="1"/>
    <col min="8970" max="8970" width="11.875" style="2" customWidth="1"/>
    <col min="8971" max="8971" width="11.625" style="2" customWidth="1"/>
    <col min="8972" max="9216" width="9" style="2"/>
    <col min="9217" max="9217" width="11.625" style="2" customWidth="1"/>
    <col min="9218" max="9218" width="9.625" style="2" customWidth="1"/>
    <col min="9219" max="9219" width="12.125" style="2" customWidth="1"/>
    <col min="9220" max="9220" width="9.625" style="2" customWidth="1"/>
    <col min="9221" max="9221" width="15.125" style="2" customWidth="1"/>
    <col min="9222" max="9222" width="9.625" style="2" customWidth="1"/>
    <col min="9223" max="9223" width="12.125" style="2" customWidth="1"/>
    <col min="9224" max="9224" width="9.625" style="2" customWidth="1"/>
    <col min="9225" max="9225" width="12.125" style="2" customWidth="1"/>
    <col min="9226" max="9226" width="11.875" style="2" customWidth="1"/>
    <col min="9227" max="9227" width="11.625" style="2" customWidth="1"/>
    <col min="9228" max="9472" width="9" style="2"/>
    <col min="9473" max="9473" width="11.625" style="2" customWidth="1"/>
    <col min="9474" max="9474" width="9.625" style="2" customWidth="1"/>
    <col min="9475" max="9475" width="12.125" style="2" customWidth="1"/>
    <col min="9476" max="9476" width="9.625" style="2" customWidth="1"/>
    <col min="9477" max="9477" width="15.125" style="2" customWidth="1"/>
    <col min="9478" max="9478" width="9.625" style="2" customWidth="1"/>
    <col min="9479" max="9479" width="12.125" style="2" customWidth="1"/>
    <col min="9480" max="9480" width="9.625" style="2" customWidth="1"/>
    <col min="9481" max="9481" width="12.125" style="2" customWidth="1"/>
    <col min="9482" max="9482" width="11.875" style="2" customWidth="1"/>
    <col min="9483" max="9483" width="11.625" style="2" customWidth="1"/>
    <col min="9484" max="9728" width="9" style="2"/>
    <col min="9729" max="9729" width="11.625" style="2" customWidth="1"/>
    <col min="9730" max="9730" width="9.625" style="2" customWidth="1"/>
    <col min="9731" max="9731" width="12.125" style="2" customWidth="1"/>
    <col min="9732" max="9732" width="9.625" style="2" customWidth="1"/>
    <col min="9733" max="9733" width="15.125" style="2" customWidth="1"/>
    <col min="9734" max="9734" width="9.625" style="2" customWidth="1"/>
    <col min="9735" max="9735" width="12.125" style="2" customWidth="1"/>
    <col min="9736" max="9736" width="9.625" style="2" customWidth="1"/>
    <col min="9737" max="9737" width="12.125" style="2" customWidth="1"/>
    <col min="9738" max="9738" width="11.875" style="2" customWidth="1"/>
    <col min="9739" max="9739" width="11.625" style="2" customWidth="1"/>
    <col min="9740" max="9984" width="9" style="2"/>
    <col min="9985" max="9985" width="11.625" style="2" customWidth="1"/>
    <col min="9986" max="9986" width="9.625" style="2" customWidth="1"/>
    <col min="9987" max="9987" width="12.125" style="2" customWidth="1"/>
    <col min="9988" max="9988" width="9.625" style="2" customWidth="1"/>
    <col min="9989" max="9989" width="15.125" style="2" customWidth="1"/>
    <col min="9990" max="9990" width="9.625" style="2" customWidth="1"/>
    <col min="9991" max="9991" width="12.125" style="2" customWidth="1"/>
    <col min="9992" max="9992" width="9.625" style="2" customWidth="1"/>
    <col min="9993" max="9993" width="12.125" style="2" customWidth="1"/>
    <col min="9994" max="9994" width="11.875" style="2" customWidth="1"/>
    <col min="9995" max="9995" width="11.625" style="2" customWidth="1"/>
    <col min="9996" max="10240" width="9" style="2"/>
    <col min="10241" max="10241" width="11.625" style="2" customWidth="1"/>
    <col min="10242" max="10242" width="9.625" style="2" customWidth="1"/>
    <col min="10243" max="10243" width="12.125" style="2" customWidth="1"/>
    <col min="10244" max="10244" width="9.625" style="2" customWidth="1"/>
    <col min="10245" max="10245" width="15.125" style="2" customWidth="1"/>
    <col min="10246" max="10246" width="9.625" style="2" customWidth="1"/>
    <col min="10247" max="10247" width="12.125" style="2" customWidth="1"/>
    <col min="10248" max="10248" width="9.625" style="2" customWidth="1"/>
    <col min="10249" max="10249" width="12.125" style="2" customWidth="1"/>
    <col min="10250" max="10250" width="11.875" style="2" customWidth="1"/>
    <col min="10251" max="10251" width="11.625" style="2" customWidth="1"/>
    <col min="10252" max="10496" width="9" style="2"/>
    <col min="10497" max="10497" width="11.625" style="2" customWidth="1"/>
    <col min="10498" max="10498" width="9.625" style="2" customWidth="1"/>
    <col min="10499" max="10499" width="12.125" style="2" customWidth="1"/>
    <col min="10500" max="10500" width="9.625" style="2" customWidth="1"/>
    <col min="10501" max="10501" width="15.125" style="2" customWidth="1"/>
    <col min="10502" max="10502" width="9.625" style="2" customWidth="1"/>
    <col min="10503" max="10503" width="12.125" style="2" customWidth="1"/>
    <col min="10504" max="10504" width="9.625" style="2" customWidth="1"/>
    <col min="10505" max="10505" width="12.125" style="2" customWidth="1"/>
    <col min="10506" max="10506" width="11.875" style="2" customWidth="1"/>
    <col min="10507" max="10507" width="11.625" style="2" customWidth="1"/>
    <col min="10508" max="10752" width="9" style="2"/>
    <col min="10753" max="10753" width="11.625" style="2" customWidth="1"/>
    <col min="10754" max="10754" width="9.625" style="2" customWidth="1"/>
    <col min="10755" max="10755" width="12.125" style="2" customWidth="1"/>
    <col min="10756" max="10756" width="9.625" style="2" customWidth="1"/>
    <col min="10757" max="10757" width="15.125" style="2" customWidth="1"/>
    <col min="10758" max="10758" width="9.625" style="2" customWidth="1"/>
    <col min="10759" max="10759" width="12.125" style="2" customWidth="1"/>
    <col min="10760" max="10760" width="9.625" style="2" customWidth="1"/>
    <col min="10761" max="10761" width="12.125" style="2" customWidth="1"/>
    <col min="10762" max="10762" width="11.875" style="2" customWidth="1"/>
    <col min="10763" max="10763" width="11.625" style="2" customWidth="1"/>
    <col min="10764" max="11008" width="9" style="2"/>
    <col min="11009" max="11009" width="11.625" style="2" customWidth="1"/>
    <col min="11010" max="11010" width="9.625" style="2" customWidth="1"/>
    <col min="11011" max="11011" width="12.125" style="2" customWidth="1"/>
    <col min="11012" max="11012" width="9.625" style="2" customWidth="1"/>
    <col min="11013" max="11013" width="15.125" style="2" customWidth="1"/>
    <col min="11014" max="11014" width="9.625" style="2" customWidth="1"/>
    <col min="11015" max="11015" width="12.125" style="2" customWidth="1"/>
    <col min="11016" max="11016" width="9.625" style="2" customWidth="1"/>
    <col min="11017" max="11017" width="12.125" style="2" customWidth="1"/>
    <col min="11018" max="11018" width="11.875" style="2" customWidth="1"/>
    <col min="11019" max="11019" width="11.625" style="2" customWidth="1"/>
    <col min="11020" max="11264" width="9" style="2"/>
    <col min="11265" max="11265" width="11.625" style="2" customWidth="1"/>
    <col min="11266" max="11266" width="9.625" style="2" customWidth="1"/>
    <col min="11267" max="11267" width="12.125" style="2" customWidth="1"/>
    <col min="11268" max="11268" width="9.625" style="2" customWidth="1"/>
    <col min="11269" max="11269" width="15.125" style="2" customWidth="1"/>
    <col min="11270" max="11270" width="9.625" style="2" customWidth="1"/>
    <col min="11271" max="11271" width="12.125" style="2" customWidth="1"/>
    <col min="11272" max="11272" width="9.625" style="2" customWidth="1"/>
    <col min="11273" max="11273" width="12.125" style="2" customWidth="1"/>
    <col min="11274" max="11274" width="11.875" style="2" customWidth="1"/>
    <col min="11275" max="11275" width="11.625" style="2" customWidth="1"/>
    <col min="11276" max="11520" width="9" style="2"/>
    <col min="11521" max="11521" width="11.625" style="2" customWidth="1"/>
    <col min="11522" max="11522" width="9.625" style="2" customWidth="1"/>
    <col min="11523" max="11523" width="12.125" style="2" customWidth="1"/>
    <col min="11524" max="11524" width="9.625" style="2" customWidth="1"/>
    <col min="11525" max="11525" width="15.125" style="2" customWidth="1"/>
    <col min="11526" max="11526" width="9.625" style="2" customWidth="1"/>
    <col min="11527" max="11527" width="12.125" style="2" customWidth="1"/>
    <col min="11528" max="11528" width="9.625" style="2" customWidth="1"/>
    <col min="11529" max="11529" width="12.125" style="2" customWidth="1"/>
    <col min="11530" max="11530" width="11.875" style="2" customWidth="1"/>
    <col min="11531" max="11531" width="11.625" style="2" customWidth="1"/>
    <col min="11532" max="11776" width="9" style="2"/>
    <col min="11777" max="11777" width="11.625" style="2" customWidth="1"/>
    <col min="11778" max="11778" width="9.625" style="2" customWidth="1"/>
    <col min="11779" max="11779" width="12.125" style="2" customWidth="1"/>
    <col min="11780" max="11780" width="9.625" style="2" customWidth="1"/>
    <col min="11781" max="11781" width="15.125" style="2" customWidth="1"/>
    <col min="11782" max="11782" width="9.625" style="2" customWidth="1"/>
    <col min="11783" max="11783" width="12.125" style="2" customWidth="1"/>
    <col min="11784" max="11784" width="9.625" style="2" customWidth="1"/>
    <col min="11785" max="11785" width="12.125" style="2" customWidth="1"/>
    <col min="11786" max="11786" width="11.875" style="2" customWidth="1"/>
    <col min="11787" max="11787" width="11.625" style="2" customWidth="1"/>
    <col min="11788" max="12032" width="9" style="2"/>
    <col min="12033" max="12033" width="11.625" style="2" customWidth="1"/>
    <col min="12034" max="12034" width="9.625" style="2" customWidth="1"/>
    <col min="12035" max="12035" width="12.125" style="2" customWidth="1"/>
    <col min="12036" max="12036" width="9.625" style="2" customWidth="1"/>
    <col min="12037" max="12037" width="15.125" style="2" customWidth="1"/>
    <col min="12038" max="12038" width="9.625" style="2" customWidth="1"/>
    <col min="12039" max="12039" width="12.125" style="2" customWidth="1"/>
    <col min="12040" max="12040" width="9.625" style="2" customWidth="1"/>
    <col min="12041" max="12041" width="12.125" style="2" customWidth="1"/>
    <col min="12042" max="12042" width="11.875" style="2" customWidth="1"/>
    <col min="12043" max="12043" width="11.625" style="2" customWidth="1"/>
    <col min="12044" max="12288" width="9" style="2"/>
    <col min="12289" max="12289" width="11.625" style="2" customWidth="1"/>
    <col min="12290" max="12290" width="9.625" style="2" customWidth="1"/>
    <col min="12291" max="12291" width="12.125" style="2" customWidth="1"/>
    <col min="12292" max="12292" width="9.625" style="2" customWidth="1"/>
    <col min="12293" max="12293" width="15.125" style="2" customWidth="1"/>
    <col min="12294" max="12294" width="9.625" style="2" customWidth="1"/>
    <col min="12295" max="12295" width="12.125" style="2" customWidth="1"/>
    <col min="12296" max="12296" width="9.625" style="2" customWidth="1"/>
    <col min="12297" max="12297" width="12.125" style="2" customWidth="1"/>
    <col min="12298" max="12298" width="11.875" style="2" customWidth="1"/>
    <col min="12299" max="12299" width="11.625" style="2" customWidth="1"/>
    <col min="12300" max="12544" width="9" style="2"/>
    <col min="12545" max="12545" width="11.625" style="2" customWidth="1"/>
    <col min="12546" max="12546" width="9.625" style="2" customWidth="1"/>
    <col min="12547" max="12547" width="12.125" style="2" customWidth="1"/>
    <col min="12548" max="12548" width="9.625" style="2" customWidth="1"/>
    <col min="12549" max="12549" width="15.125" style="2" customWidth="1"/>
    <col min="12550" max="12550" width="9.625" style="2" customWidth="1"/>
    <col min="12551" max="12551" width="12.125" style="2" customWidth="1"/>
    <col min="12552" max="12552" width="9.625" style="2" customWidth="1"/>
    <col min="12553" max="12553" width="12.125" style="2" customWidth="1"/>
    <col min="12554" max="12554" width="11.875" style="2" customWidth="1"/>
    <col min="12555" max="12555" width="11.625" style="2" customWidth="1"/>
    <col min="12556" max="12800" width="9" style="2"/>
    <col min="12801" max="12801" width="11.625" style="2" customWidth="1"/>
    <col min="12802" max="12802" width="9.625" style="2" customWidth="1"/>
    <col min="12803" max="12803" width="12.125" style="2" customWidth="1"/>
    <col min="12804" max="12804" width="9.625" style="2" customWidth="1"/>
    <col min="12805" max="12805" width="15.125" style="2" customWidth="1"/>
    <col min="12806" max="12806" width="9.625" style="2" customWidth="1"/>
    <col min="12807" max="12807" width="12.125" style="2" customWidth="1"/>
    <col min="12808" max="12808" width="9.625" style="2" customWidth="1"/>
    <col min="12809" max="12809" width="12.125" style="2" customWidth="1"/>
    <col min="12810" max="12810" width="11.875" style="2" customWidth="1"/>
    <col min="12811" max="12811" width="11.625" style="2" customWidth="1"/>
    <col min="12812" max="13056" width="9" style="2"/>
    <col min="13057" max="13057" width="11.625" style="2" customWidth="1"/>
    <col min="13058" max="13058" width="9.625" style="2" customWidth="1"/>
    <col min="13059" max="13059" width="12.125" style="2" customWidth="1"/>
    <col min="13060" max="13060" width="9.625" style="2" customWidth="1"/>
    <col min="13061" max="13061" width="15.125" style="2" customWidth="1"/>
    <col min="13062" max="13062" width="9.625" style="2" customWidth="1"/>
    <col min="13063" max="13063" width="12.125" style="2" customWidth="1"/>
    <col min="13064" max="13064" width="9.625" style="2" customWidth="1"/>
    <col min="13065" max="13065" width="12.125" style="2" customWidth="1"/>
    <col min="13066" max="13066" width="11.875" style="2" customWidth="1"/>
    <col min="13067" max="13067" width="11.625" style="2" customWidth="1"/>
    <col min="13068" max="13312" width="9" style="2"/>
    <col min="13313" max="13313" width="11.625" style="2" customWidth="1"/>
    <col min="13314" max="13314" width="9.625" style="2" customWidth="1"/>
    <col min="13315" max="13315" width="12.125" style="2" customWidth="1"/>
    <col min="13316" max="13316" width="9.625" style="2" customWidth="1"/>
    <col min="13317" max="13317" width="15.125" style="2" customWidth="1"/>
    <col min="13318" max="13318" width="9.625" style="2" customWidth="1"/>
    <col min="13319" max="13319" width="12.125" style="2" customWidth="1"/>
    <col min="13320" max="13320" width="9.625" style="2" customWidth="1"/>
    <col min="13321" max="13321" width="12.125" style="2" customWidth="1"/>
    <col min="13322" max="13322" width="11.875" style="2" customWidth="1"/>
    <col min="13323" max="13323" width="11.625" style="2" customWidth="1"/>
    <col min="13324" max="13568" width="9" style="2"/>
    <col min="13569" max="13569" width="11.625" style="2" customWidth="1"/>
    <col min="13570" max="13570" width="9.625" style="2" customWidth="1"/>
    <col min="13571" max="13571" width="12.125" style="2" customWidth="1"/>
    <col min="13572" max="13572" width="9.625" style="2" customWidth="1"/>
    <col min="13573" max="13573" width="15.125" style="2" customWidth="1"/>
    <col min="13574" max="13574" width="9.625" style="2" customWidth="1"/>
    <col min="13575" max="13575" width="12.125" style="2" customWidth="1"/>
    <col min="13576" max="13576" width="9.625" style="2" customWidth="1"/>
    <col min="13577" max="13577" width="12.125" style="2" customWidth="1"/>
    <col min="13578" max="13578" width="11.875" style="2" customWidth="1"/>
    <col min="13579" max="13579" width="11.625" style="2" customWidth="1"/>
    <col min="13580" max="13824" width="9" style="2"/>
    <col min="13825" max="13825" width="11.625" style="2" customWidth="1"/>
    <col min="13826" max="13826" width="9.625" style="2" customWidth="1"/>
    <col min="13827" max="13827" width="12.125" style="2" customWidth="1"/>
    <col min="13828" max="13828" width="9.625" style="2" customWidth="1"/>
    <col min="13829" max="13829" width="15.125" style="2" customWidth="1"/>
    <col min="13830" max="13830" width="9.625" style="2" customWidth="1"/>
    <col min="13831" max="13831" width="12.125" style="2" customWidth="1"/>
    <col min="13832" max="13832" width="9.625" style="2" customWidth="1"/>
    <col min="13833" max="13833" width="12.125" style="2" customWidth="1"/>
    <col min="13834" max="13834" width="11.875" style="2" customWidth="1"/>
    <col min="13835" max="13835" width="11.625" style="2" customWidth="1"/>
    <col min="13836" max="14080" width="9" style="2"/>
    <col min="14081" max="14081" width="11.625" style="2" customWidth="1"/>
    <col min="14082" max="14082" width="9.625" style="2" customWidth="1"/>
    <col min="14083" max="14083" width="12.125" style="2" customWidth="1"/>
    <col min="14084" max="14084" width="9.625" style="2" customWidth="1"/>
    <col min="14085" max="14085" width="15.125" style="2" customWidth="1"/>
    <col min="14086" max="14086" width="9.625" style="2" customWidth="1"/>
    <col min="14087" max="14087" width="12.125" style="2" customWidth="1"/>
    <col min="14088" max="14088" width="9.625" style="2" customWidth="1"/>
    <col min="14089" max="14089" width="12.125" style="2" customWidth="1"/>
    <col min="14090" max="14090" width="11.875" style="2" customWidth="1"/>
    <col min="14091" max="14091" width="11.625" style="2" customWidth="1"/>
    <col min="14092" max="14336" width="9" style="2"/>
    <col min="14337" max="14337" width="11.625" style="2" customWidth="1"/>
    <col min="14338" max="14338" width="9.625" style="2" customWidth="1"/>
    <col min="14339" max="14339" width="12.125" style="2" customWidth="1"/>
    <col min="14340" max="14340" width="9.625" style="2" customWidth="1"/>
    <col min="14341" max="14341" width="15.125" style="2" customWidth="1"/>
    <col min="14342" max="14342" width="9.625" style="2" customWidth="1"/>
    <col min="14343" max="14343" width="12.125" style="2" customWidth="1"/>
    <col min="14344" max="14344" width="9.625" style="2" customWidth="1"/>
    <col min="14345" max="14345" width="12.125" style="2" customWidth="1"/>
    <col min="14346" max="14346" width="11.875" style="2" customWidth="1"/>
    <col min="14347" max="14347" width="11.625" style="2" customWidth="1"/>
    <col min="14348" max="14592" width="9" style="2"/>
    <col min="14593" max="14593" width="11.625" style="2" customWidth="1"/>
    <col min="14594" max="14594" width="9.625" style="2" customWidth="1"/>
    <col min="14595" max="14595" width="12.125" style="2" customWidth="1"/>
    <col min="14596" max="14596" width="9.625" style="2" customWidth="1"/>
    <col min="14597" max="14597" width="15.125" style="2" customWidth="1"/>
    <col min="14598" max="14598" width="9.625" style="2" customWidth="1"/>
    <col min="14599" max="14599" width="12.125" style="2" customWidth="1"/>
    <col min="14600" max="14600" width="9.625" style="2" customWidth="1"/>
    <col min="14601" max="14601" width="12.125" style="2" customWidth="1"/>
    <col min="14602" max="14602" width="11.875" style="2" customWidth="1"/>
    <col min="14603" max="14603" width="11.625" style="2" customWidth="1"/>
    <col min="14604" max="14848" width="9" style="2"/>
    <col min="14849" max="14849" width="11.625" style="2" customWidth="1"/>
    <col min="14850" max="14850" width="9.625" style="2" customWidth="1"/>
    <col min="14851" max="14851" width="12.125" style="2" customWidth="1"/>
    <col min="14852" max="14852" width="9.625" style="2" customWidth="1"/>
    <col min="14853" max="14853" width="15.125" style="2" customWidth="1"/>
    <col min="14854" max="14854" width="9.625" style="2" customWidth="1"/>
    <col min="14855" max="14855" width="12.125" style="2" customWidth="1"/>
    <col min="14856" max="14856" width="9.625" style="2" customWidth="1"/>
    <col min="14857" max="14857" width="12.125" style="2" customWidth="1"/>
    <col min="14858" max="14858" width="11.875" style="2" customWidth="1"/>
    <col min="14859" max="14859" width="11.625" style="2" customWidth="1"/>
    <col min="14860" max="15104" width="9" style="2"/>
    <col min="15105" max="15105" width="11.625" style="2" customWidth="1"/>
    <col min="15106" max="15106" width="9.625" style="2" customWidth="1"/>
    <col min="15107" max="15107" width="12.125" style="2" customWidth="1"/>
    <col min="15108" max="15108" width="9.625" style="2" customWidth="1"/>
    <col min="15109" max="15109" width="15.125" style="2" customWidth="1"/>
    <col min="15110" max="15110" width="9.625" style="2" customWidth="1"/>
    <col min="15111" max="15111" width="12.125" style="2" customWidth="1"/>
    <col min="15112" max="15112" width="9.625" style="2" customWidth="1"/>
    <col min="15113" max="15113" width="12.125" style="2" customWidth="1"/>
    <col min="15114" max="15114" width="11.875" style="2" customWidth="1"/>
    <col min="15115" max="15115" width="11.625" style="2" customWidth="1"/>
    <col min="15116" max="15360" width="9" style="2"/>
    <col min="15361" max="15361" width="11.625" style="2" customWidth="1"/>
    <col min="15362" max="15362" width="9.625" style="2" customWidth="1"/>
    <col min="15363" max="15363" width="12.125" style="2" customWidth="1"/>
    <col min="15364" max="15364" width="9.625" style="2" customWidth="1"/>
    <col min="15365" max="15365" width="15.125" style="2" customWidth="1"/>
    <col min="15366" max="15366" width="9.625" style="2" customWidth="1"/>
    <col min="15367" max="15367" width="12.125" style="2" customWidth="1"/>
    <col min="15368" max="15368" width="9.625" style="2" customWidth="1"/>
    <col min="15369" max="15369" width="12.125" style="2" customWidth="1"/>
    <col min="15370" max="15370" width="11.875" style="2" customWidth="1"/>
    <col min="15371" max="15371" width="11.625" style="2" customWidth="1"/>
    <col min="15372" max="15616" width="9" style="2"/>
    <col min="15617" max="15617" width="11.625" style="2" customWidth="1"/>
    <col min="15618" max="15618" width="9.625" style="2" customWidth="1"/>
    <col min="15619" max="15619" width="12.125" style="2" customWidth="1"/>
    <col min="15620" max="15620" width="9.625" style="2" customWidth="1"/>
    <col min="15621" max="15621" width="15.125" style="2" customWidth="1"/>
    <col min="15622" max="15622" width="9.625" style="2" customWidth="1"/>
    <col min="15623" max="15623" width="12.125" style="2" customWidth="1"/>
    <col min="15624" max="15624" width="9.625" style="2" customWidth="1"/>
    <col min="15625" max="15625" width="12.125" style="2" customWidth="1"/>
    <col min="15626" max="15626" width="11.875" style="2" customWidth="1"/>
    <col min="15627" max="15627" width="11.625" style="2" customWidth="1"/>
    <col min="15628" max="15872" width="9" style="2"/>
    <col min="15873" max="15873" width="11.625" style="2" customWidth="1"/>
    <col min="15874" max="15874" width="9.625" style="2" customWidth="1"/>
    <col min="15875" max="15875" width="12.125" style="2" customWidth="1"/>
    <col min="15876" max="15876" width="9.625" style="2" customWidth="1"/>
    <col min="15877" max="15877" width="15.125" style="2" customWidth="1"/>
    <col min="15878" max="15878" width="9.625" style="2" customWidth="1"/>
    <col min="15879" max="15879" width="12.125" style="2" customWidth="1"/>
    <col min="15880" max="15880" width="9.625" style="2" customWidth="1"/>
    <col min="15881" max="15881" width="12.125" style="2" customWidth="1"/>
    <col min="15882" max="15882" width="11.875" style="2" customWidth="1"/>
    <col min="15883" max="15883" width="11.625" style="2" customWidth="1"/>
    <col min="15884" max="16128" width="9" style="2"/>
    <col min="16129" max="16129" width="11.625" style="2" customWidth="1"/>
    <col min="16130" max="16130" width="9.625" style="2" customWidth="1"/>
    <col min="16131" max="16131" width="12.125" style="2" customWidth="1"/>
    <col min="16132" max="16132" width="9.625" style="2" customWidth="1"/>
    <col min="16133" max="16133" width="15.125" style="2" customWidth="1"/>
    <col min="16134" max="16134" width="9.625" style="2" customWidth="1"/>
    <col min="16135" max="16135" width="12.125" style="2" customWidth="1"/>
    <col min="16136" max="16136" width="9.625" style="2" customWidth="1"/>
    <col min="16137" max="16137" width="12.125" style="2" customWidth="1"/>
    <col min="16138" max="16138" width="11.875" style="2" customWidth="1"/>
    <col min="16139" max="16139" width="11.625" style="2" customWidth="1"/>
    <col min="16140" max="16384" width="9" style="2"/>
  </cols>
  <sheetData>
    <row r="1" spans="1:11" ht="17.25" customHeight="1" x14ac:dyDescent="0.2">
      <c r="A1" s="1" t="s">
        <v>105</v>
      </c>
    </row>
    <row r="2" spans="1:11" ht="14.25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24" t="s">
        <v>106</v>
      </c>
    </row>
    <row r="3" spans="1:11" ht="17.25" customHeight="1" thickTop="1" x14ac:dyDescent="0.15">
      <c r="A3" s="175" t="s">
        <v>42</v>
      </c>
      <c r="B3" s="174" t="s">
        <v>107</v>
      </c>
      <c r="C3" s="167"/>
      <c r="D3" s="174" t="s">
        <v>108</v>
      </c>
      <c r="E3" s="167"/>
      <c r="F3" s="174" t="s">
        <v>109</v>
      </c>
      <c r="G3" s="167"/>
      <c r="H3" s="174" t="s">
        <v>110</v>
      </c>
      <c r="I3" s="167"/>
      <c r="J3" s="174" t="s">
        <v>111</v>
      </c>
      <c r="K3" s="176"/>
    </row>
    <row r="4" spans="1:11" ht="17.25" customHeight="1" x14ac:dyDescent="0.15">
      <c r="A4" s="176"/>
      <c r="B4" s="4" t="s">
        <v>112</v>
      </c>
      <c r="C4" s="4" t="s">
        <v>113</v>
      </c>
      <c r="D4" s="4" t="s">
        <v>112</v>
      </c>
      <c r="E4" s="4" t="s">
        <v>80</v>
      </c>
      <c r="F4" s="4" t="s">
        <v>112</v>
      </c>
      <c r="G4" s="4" t="s">
        <v>113</v>
      </c>
      <c r="H4" s="4" t="s">
        <v>112</v>
      </c>
      <c r="I4" s="4" t="s">
        <v>113</v>
      </c>
      <c r="J4" s="4" t="s">
        <v>112</v>
      </c>
      <c r="K4" s="5" t="s">
        <v>113</v>
      </c>
    </row>
    <row r="5" spans="1:11" ht="17.25" customHeight="1" x14ac:dyDescent="0.15">
      <c r="A5" s="7" t="s">
        <v>16</v>
      </c>
      <c r="B5" s="68">
        <v>33964</v>
      </c>
      <c r="C5" s="68">
        <v>357615</v>
      </c>
      <c r="D5" s="68">
        <v>51501</v>
      </c>
      <c r="E5" s="68">
        <v>256764</v>
      </c>
      <c r="F5" s="68">
        <v>92386</v>
      </c>
      <c r="G5" s="68">
        <v>376043</v>
      </c>
      <c r="H5" s="68">
        <v>31365</v>
      </c>
      <c r="I5" s="68">
        <v>98632</v>
      </c>
      <c r="J5" s="68">
        <v>74258</v>
      </c>
      <c r="K5" s="68">
        <v>200812</v>
      </c>
    </row>
    <row r="6" spans="1:11" ht="15.75" customHeight="1" x14ac:dyDescent="0.15">
      <c r="A6" s="7">
        <v>17</v>
      </c>
      <c r="B6" s="68">
        <v>36701</v>
      </c>
      <c r="C6" s="68">
        <v>376767</v>
      </c>
      <c r="D6" s="68">
        <v>60438</v>
      </c>
      <c r="E6" s="68">
        <v>300888</v>
      </c>
      <c r="F6" s="68">
        <v>82966</v>
      </c>
      <c r="G6" s="68">
        <v>325306</v>
      </c>
      <c r="H6" s="69">
        <v>34583</v>
      </c>
      <c r="I6" s="69">
        <v>105093</v>
      </c>
      <c r="J6" s="68">
        <v>194898</v>
      </c>
      <c r="K6" s="68">
        <v>512775</v>
      </c>
    </row>
    <row r="7" spans="1:11" ht="15.75" customHeight="1" x14ac:dyDescent="0.15">
      <c r="A7" s="7">
        <v>18</v>
      </c>
      <c r="B7" s="68">
        <v>41947</v>
      </c>
      <c r="C7" s="68">
        <v>439651</v>
      </c>
      <c r="D7" s="68">
        <v>64745</v>
      </c>
      <c r="E7" s="68">
        <v>301988</v>
      </c>
      <c r="F7" s="68">
        <v>76874</v>
      </c>
      <c r="G7" s="68">
        <v>310674</v>
      </c>
      <c r="H7" s="68">
        <v>36753</v>
      </c>
      <c r="I7" s="68">
        <v>109419</v>
      </c>
      <c r="J7" s="68">
        <v>222378</v>
      </c>
      <c r="K7" s="68">
        <v>571244</v>
      </c>
    </row>
    <row r="8" spans="1:11" ht="15.75" customHeight="1" x14ac:dyDescent="0.15">
      <c r="A8" s="7">
        <v>19</v>
      </c>
      <c r="B8" s="68">
        <v>47548</v>
      </c>
      <c r="C8" s="68">
        <v>501493</v>
      </c>
      <c r="D8" s="68">
        <v>68815</v>
      </c>
      <c r="E8" s="68">
        <v>304199</v>
      </c>
      <c r="F8" s="68">
        <v>73706</v>
      </c>
      <c r="G8" s="68">
        <v>293314</v>
      </c>
      <c r="H8" s="68">
        <v>36920</v>
      </c>
      <c r="I8" s="68">
        <v>107582</v>
      </c>
      <c r="J8" s="68">
        <v>279699</v>
      </c>
      <c r="K8" s="68">
        <v>685293</v>
      </c>
    </row>
    <row r="9" spans="1:11" ht="15.75" customHeight="1" x14ac:dyDescent="0.15">
      <c r="A9" s="7">
        <v>20</v>
      </c>
      <c r="B9" s="68">
        <v>128489</v>
      </c>
      <c r="C9" s="68">
        <v>896524</v>
      </c>
      <c r="D9" s="70" t="s">
        <v>82</v>
      </c>
      <c r="E9" s="70" t="s">
        <v>82</v>
      </c>
      <c r="F9" s="68">
        <v>78507</v>
      </c>
      <c r="G9" s="68">
        <v>315392</v>
      </c>
      <c r="H9" s="68">
        <v>37715</v>
      </c>
      <c r="I9" s="68">
        <v>110273</v>
      </c>
      <c r="J9" s="68">
        <v>289663</v>
      </c>
      <c r="K9" s="68">
        <v>659891</v>
      </c>
    </row>
    <row r="10" spans="1:11" ht="15.75" customHeight="1" x14ac:dyDescent="0.15">
      <c r="A10" s="7">
        <v>21</v>
      </c>
      <c r="B10" s="68">
        <v>134051</v>
      </c>
      <c r="C10" s="68">
        <v>927586</v>
      </c>
      <c r="D10" s="70" t="s">
        <v>82</v>
      </c>
      <c r="E10" s="70" t="s">
        <v>82</v>
      </c>
      <c r="F10" s="68">
        <v>86389</v>
      </c>
      <c r="G10" s="68">
        <v>332971</v>
      </c>
      <c r="H10" s="68">
        <v>36999</v>
      </c>
      <c r="I10" s="68">
        <v>108058</v>
      </c>
      <c r="J10" s="68">
        <v>281480</v>
      </c>
      <c r="K10" s="68">
        <v>647856</v>
      </c>
    </row>
    <row r="11" spans="1:11" ht="15.75" customHeight="1" x14ac:dyDescent="0.15">
      <c r="A11" s="7">
        <v>22</v>
      </c>
      <c r="B11" s="68">
        <v>133422</v>
      </c>
      <c r="C11" s="68">
        <v>969615</v>
      </c>
      <c r="D11" s="70" t="s">
        <v>82</v>
      </c>
      <c r="E11" s="70" t="s">
        <v>82</v>
      </c>
      <c r="F11" s="68">
        <v>88894</v>
      </c>
      <c r="G11" s="68">
        <v>357351</v>
      </c>
      <c r="H11" s="68">
        <v>38692</v>
      </c>
      <c r="I11" s="68">
        <v>115590</v>
      </c>
      <c r="J11" s="68">
        <v>324200</v>
      </c>
      <c r="K11" s="68">
        <v>730781</v>
      </c>
    </row>
    <row r="12" spans="1:11" ht="15.75" customHeight="1" x14ac:dyDescent="0.15">
      <c r="A12" s="7">
        <v>23</v>
      </c>
      <c r="B12" s="69">
        <v>140641</v>
      </c>
      <c r="C12" s="69">
        <v>1029957</v>
      </c>
      <c r="D12" s="70" t="s">
        <v>82</v>
      </c>
      <c r="E12" s="70" t="s">
        <v>82</v>
      </c>
      <c r="F12" s="69">
        <v>90997</v>
      </c>
      <c r="G12" s="69">
        <v>354444</v>
      </c>
      <c r="H12" s="69">
        <v>40861</v>
      </c>
      <c r="I12" s="69">
        <v>117948</v>
      </c>
      <c r="J12" s="69">
        <v>343088</v>
      </c>
      <c r="K12" s="69">
        <v>790134</v>
      </c>
    </row>
    <row r="13" spans="1:11" ht="15.75" customHeight="1" x14ac:dyDescent="0.15">
      <c r="A13" s="7">
        <v>24</v>
      </c>
      <c r="B13" s="69">
        <v>145548</v>
      </c>
      <c r="C13" s="69">
        <v>1006359</v>
      </c>
      <c r="D13" s="70" t="s">
        <v>82</v>
      </c>
      <c r="E13" s="70" t="s">
        <v>82</v>
      </c>
      <c r="F13" s="69">
        <v>86984</v>
      </c>
      <c r="G13" s="69">
        <v>339843</v>
      </c>
      <c r="H13" s="69">
        <v>41003</v>
      </c>
      <c r="I13" s="69">
        <v>121713</v>
      </c>
      <c r="J13" s="69">
        <v>374418</v>
      </c>
      <c r="K13" s="69">
        <v>871676</v>
      </c>
    </row>
    <row r="14" spans="1:11" ht="15.75" customHeight="1" x14ac:dyDescent="0.15">
      <c r="A14" s="7">
        <v>25</v>
      </c>
      <c r="B14" s="68">
        <v>150188</v>
      </c>
      <c r="C14" s="68">
        <v>1009462</v>
      </c>
      <c r="D14" s="70" t="s">
        <v>83</v>
      </c>
      <c r="E14" s="70" t="s">
        <v>82</v>
      </c>
      <c r="F14" s="68">
        <v>81849</v>
      </c>
      <c r="G14" s="68">
        <v>318285</v>
      </c>
      <c r="H14" s="68">
        <v>39758</v>
      </c>
      <c r="I14" s="68">
        <v>118727</v>
      </c>
      <c r="J14" s="68">
        <v>370180</v>
      </c>
      <c r="K14" s="68">
        <v>864504</v>
      </c>
    </row>
    <row r="15" spans="1:11" ht="15.75" customHeight="1" x14ac:dyDescent="0.15">
      <c r="A15" s="7">
        <v>26</v>
      </c>
      <c r="B15" s="68">
        <v>155788</v>
      </c>
      <c r="C15" s="68">
        <v>1026858</v>
      </c>
      <c r="D15" s="70" t="s">
        <v>82</v>
      </c>
      <c r="E15" s="70" t="s">
        <v>82</v>
      </c>
      <c r="F15" s="68">
        <v>81087</v>
      </c>
      <c r="G15" s="68">
        <v>307185</v>
      </c>
      <c r="H15" s="68">
        <v>39387</v>
      </c>
      <c r="I15" s="68">
        <v>115503</v>
      </c>
      <c r="J15" s="68">
        <v>388425</v>
      </c>
      <c r="K15" s="68">
        <v>854311</v>
      </c>
    </row>
    <row r="16" spans="1:11" ht="15.75" customHeight="1" x14ac:dyDescent="0.15">
      <c r="A16" s="7">
        <v>27</v>
      </c>
      <c r="B16" s="68">
        <v>161878</v>
      </c>
      <c r="C16" s="68">
        <v>1042632</v>
      </c>
      <c r="D16" s="70" t="s">
        <v>82</v>
      </c>
      <c r="E16" s="70" t="s">
        <v>82</v>
      </c>
      <c r="F16" s="68">
        <v>88044</v>
      </c>
      <c r="G16" s="68">
        <v>248168</v>
      </c>
      <c r="H16" s="68">
        <v>41166</v>
      </c>
      <c r="I16" s="68">
        <v>123360</v>
      </c>
      <c r="J16" s="68">
        <v>374759</v>
      </c>
      <c r="K16" s="68">
        <v>861130</v>
      </c>
    </row>
    <row r="17" spans="1:11" ht="15.75" customHeight="1" x14ac:dyDescent="0.15">
      <c r="A17" s="7">
        <v>28</v>
      </c>
      <c r="B17" s="68">
        <v>166763</v>
      </c>
      <c r="C17" s="68">
        <v>1062126</v>
      </c>
      <c r="D17" s="70" t="s">
        <v>83</v>
      </c>
      <c r="E17" s="70" t="s">
        <v>83</v>
      </c>
      <c r="F17" s="68">
        <v>106712</v>
      </c>
      <c r="G17" s="68">
        <v>214301</v>
      </c>
      <c r="H17" s="68">
        <v>41160</v>
      </c>
      <c r="I17" s="68">
        <v>121732</v>
      </c>
      <c r="J17" s="68">
        <v>378843</v>
      </c>
      <c r="K17" s="68">
        <v>885266</v>
      </c>
    </row>
    <row r="18" spans="1:11" ht="15.75" customHeight="1" x14ac:dyDescent="0.15">
      <c r="A18" s="7">
        <v>29</v>
      </c>
      <c r="B18" s="68">
        <v>170705</v>
      </c>
      <c r="C18" s="68">
        <v>1072196</v>
      </c>
      <c r="D18" s="70" t="s">
        <v>83</v>
      </c>
      <c r="E18" s="70" t="s">
        <v>83</v>
      </c>
      <c r="F18" s="68">
        <v>141296</v>
      </c>
      <c r="G18" s="68">
        <v>252118</v>
      </c>
      <c r="H18" s="68">
        <v>40082</v>
      </c>
      <c r="I18" s="68">
        <v>129325</v>
      </c>
      <c r="J18" s="68">
        <v>377059</v>
      </c>
      <c r="K18" s="68">
        <v>876488</v>
      </c>
    </row>
    <row r="19" spans="1:11" ht="15.75" customHeight="1" x14ac:dyDescent="0.15">
      <c r="A19" s="7">
        <v>30</v>
      </c>
      <c r="B19" s="68">
        <v>164411</v>
      </c>
      <c r="C19" s="68">
        <v>1074176</v>
      </c>
      <c r="D19" s="70" t="s">
        <v>83</v>
      </c>
      <c r="E19" s="70" t="s">
        <v>83</v>
      </c>
      <c r="F19" s="68">
        <v>164242</v>
      </c>
      <c r="G19" s="68">
        <v>203047</v>
      </c>
      <c r="H19" s="68">
        <v>38332</v>
      </c>
      <c r="I19" s="68">
        <v>119926</v>
      </c>
      <c r="J19" s="68">
        <v>367713</v>
      </c>
      <c r="K19" s="68">
        <v>867318</v>
      </c>
    </row>
    <row r="20" spans="1:11" ht="15.75" customHeight="1" x14ac:dyDescent="0.15">
      <c r="A20" s="7" t="s">
        <v>38</v>
      </c>
      <c r="B20" s="68">
        <v>164581</v>
      </c>
      <c r="C20" s="68">
        <v>1025992</v>
      </c>
      <c r="D20" s="70" t="s">
        <v>83</v>
      </c>
      <c r="E20" s="70" t="s">
        <v>83</v>
      </c>
      <c r="F20" s="68">
        <v>199435</v>
      </c>
      <c r="G20" s="68">
        <v>247047</v>
      </c>
      <c r="H20" s="68">
        <v>38759</v>
      </c>
      <c r="I20" s="68">
        <v>118547</v>
      </c>
      <c r="J20" s="68">
        <v>367484</v>
      </c>
      <c r="K20" s="68">
        <v>870230</v>
      </c>
    </row>
    <row r="21" spans="1:11" ht="15.75" customHeight="1" x14ac:dyDescent="0.15">
      <c r="A21" s="7">
        <v>2</v>
      </c>
      <c r="B21" s="68">
        <v>160633</v>
      </c>
      <c r="C21" s="68">
        <v>1014207</v>
      </c>
      <c r="D21" s="70" t="s">
        <v>83</v>
      </c>
      <c r="E21" s="70" t="s">
        <v>83</v>
      </c>
      <c r="F21" s="68">
        <v>187607</v>
      </c>
      <c r="G21" s="68">
        <v>231151</v>
      </c>
      <c r="H21" s="68">
        <v>33505</v>
      </c>
      <c r="I21" s="68">
        <v>104829</v>
      </c>
      <c r="J21" s="68">
        <v>288521</v>
      </c>
      <c r="K21" s="68">
        <v>704126</v>
      </c>
    </row>
    <row r="22" spans="1:11" ht="15.75" customHeight="1" x14ac:dyDescent="0.15">
      <c r="A22" s="7">
        <v>3</v>
      </c>
      <c r="B22" s="68">
        <v>168392</v>
      </c>
      <c r="C22" s="68">
        <v>1031969</v>
      </c>
      <c r="D22" s="70" t="s">
        <v>83</v>
      </c>
      <c r="E22" s="70" t="s">
        <v>83</v>
      </c>
      <c r="F22" s="68">
        <v>181278</v>
      </c>
      <c r="G22" s="68">
        <v>220238</v>
      </c>
      <c r="H22" s="68">
        <v>36644</v>
      </c>
      <c r="I22" s="68">
        <v>118247</v>
      </c>
      <c r="J22" s="68">
        <v>323799</v>
      </c>
      <c r="K22" s="68">
        <v>821331</v>
      </c>
    </row>
    <row r="23" spans="1:11" ht="15.75" customHeight="1" x14ac:dyDescent="0.15">
      <c r="A23" s="7">
        <v>4</v>
      </c>
      <c r="B23" s="68">
        <v>172577</v>
      </c>
      <c r="C23" s="68">
        <v>1050678</v>
      </c>
      <c r="D23" s="70" t="s">
        <v>83</v>
      </c>
      <c r="E23" s="70" t="s">
        <v>83</v>
      </c>
      <c r="F23" s="68">
        <v>176932</v>
      </c>
      <c r="G23" s="68">
        <v>208436</v>
      </c>
      <c r="H23" s="68">
        <v>38143</v>
      </c>
      <c r="I23" s="68">
        <v>121327</v>
      </c>
      <c r="J23" s="68">
        <v>347071</v>
      </c>
      <c r="K23" s="68">
        <v>849086</v>
      </c>
    </row>
    <row r="24" spans="1:11" ht="15.75" customHeight="1" x14ac:dyDescent="0.15">
      <c r="A24" s="17"/>
      <c r="B24" s="71"/>
      <c r="C24" s="71"/>
      <c r="D24" s="72"/>
      <c r="E24" s="72"/>
      <c r="F24" s="71"/>
      <c r="G24" s="71"/>
      <c r="H24" s="71"/>
      <c r="I24" s="71"/>
      <c r="J24" s="71"/>
      <c r="K24" s="71"/>
    </row>
    <row r="25" spans="1:11" x14ac:dyDescent="0.15">
      <c r="K25" s="22" t="s">
        <v>104</v>
      </c>
    </row>
    <row r="26" spans="1:11" x14ac:dyDescent="0.15">
      <c r="A26" s="188" t="s">
        <v>114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</row>
    <row r="27" spans="1:11" x14ac:dyDescent="0.15">
      <c r="A27" s="188" t="s">
        <v>115</v>
      </c>
      <c r="B27" s="188"/>
      <c r="C27" s="188"/>
      <c r="D27" s="188"/>
      <c r="E27" s="188"/>
      <c r="F27" s="188"/>
      <c r="G27" s="188"/>
      <c r="H27" s="188"/>
      <c r="I27" s="188"/>
      <c r="J27" s="188"/>
      <c r="K27" s="188"/>
    </row>
    <row r="28" spans="1:11" x14ac:dyDescent="0.15">
      <c r="A28" s="188" t="s">
        <v>116</v>
      </c>
      <c r="B28" s="188"/>
      <c r="C28" s="188"/>
      <c r="D28" s="188"/>
      <c r="E28" s="188"/>
      <c r="F28" s="188"/>
      <c r="G28" s="188"/>
      <c r="H28" s="188"/>
      <c r="I28" s="188"/>
      <c r="J28" s="188"/>
      <c r="K28" s="188"/>
    </row>
    <row r="29" spans="1:11" ht="13.5" customHeight="1" x14ac:dyDescent="0.15">
      <c r="A29" s="189" t="s">
        <v>117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15">
      <c r="A30" s="188" t="s">
        <v>118</v>
      </c>
      <c r="B30" s="188"/>
      <c r="C30" s="188"/>
      <c r="D30" s="188"/>
      <c r="E30" s="188"/>
      <c r="F30" s="188"/>
      <c r="G30" s="188"/>
      <c r="H30" s="188"/>
      <c r="I30" s="188"/>
      <c r="J30" s="188"/>
      <c r="K30" s="188"/>
    </row>
    <row r="31" spans="1:11" x14ac:dyDescent="0.15">
      <c r="A31" s="188" t="s">
        <v>119</v>
      </c>
      <c r="B31" s="188"/>
      <c r="C31" s="188"/>
      <c r="D31" s="188"/>
      <c r="E31" s="188"/>
      <c r="F31" s="188"/>
      <c r="G31" s="188"/>
      <c r="H31" s="188"/>
      <c r="I31" s="188"/>
      <c r="J31" s="188"/>
      <c r="K31" s="188"/>
    </row>
    <row r="32" spans="1:11" x14ac:dyDescent="0.15">
      <c r="A32" s="188" t="s">
        <v>120</v>
      </c>
      <c r="B32" s="188"/>
      <c r="C32" s="188"/>
      <c r="D32" s="188"/>
      <c r="E32" s="188"/>
      <c r="F32" s="188"/>
      <c r="G32" s="188"/>
      <c r="H32" s="188"/>
      <c r="I32" s="188"/>
      <c r="J32" s="188"/>
      <c r="K32" s="188"/>
    </row>
    <row r="33" spans="1:11" x14ac:dyDescent="0.15">
      <c r="A33" s="188" t="s">
        <v>121</v>
      </c>
      <c r="B33" s="188"/>
      <c r="C33" s="188"/>
      <c r="D33" s="188"/>
      <c r="E33" s="188"/>
      <c r="F33" s="188"/>
      <c r="G33" s="188"/>
      <c r="H33" s="188"/>
      <c r="I33" s="188"/>
      <c r="J33" s="188"/>
      <c r="K33" s="188"/>
    </row>
    <row r="34" spans="1:11" x14ac:dyDescent="0.15">
      <c r="A34" s="188" t="s">
        <v>122</v>
      </c>
      <c r="B34" s="188"/>
      <c r="C34" s="188"/>
      <c r="D34" s="188"/>
      <c r="E34" s="188"/>
      <c r="F34" s="188"/>
      <c r="G34" s="188"/>
      <c r="H34" s="188"/>
      <c r="I34" s="188"/>
      <c r="J34" s="188"/>
      <c r="K34" s="188"/>
    </row>
    <row r="35" spans="1:11" x14ac:dyDescent="0.15">
      <c r="A35" s="188" t="s">
        <v>123</v>
      </c>
      <c r="B35" s="188"/>
      <c r="C35" s="188"/>
      <c r="D35" s="188"/>
      <c r="E35" s="188"/>
      <c r="F35" s="188"/>
      <c r="G35" s="188"/>
      <c r="H35" s="188"/>
      <c r="I35" s="188"/>
      <c r="J35" s="188"/>
      <c r="K35" s="188"/>
    </row>
  </sheetData>
  <mergeCells count="16">
    <mergeCell ref="A32:K32"/>
    <mergeCell ref="A33:K33"/>
    <mergeCell ref="A34:K34"/>
    <mergeCell ref="A35:K35"/>
    <mergeCell ref="A26:K26"/>
    <mergeCell ref="A27:K27"/>
    <mergeCell ref="A28:K28"/>
    <mergeCell ref="A29:K29"/>
    <mergeCell ref="A30:K30"/>
    <mergeCell ref="A31:K31"/>
    <mergeCell ref="J3:K3"/>
    <mergeCell ref="A3:A4"/>
    <mergeCell ref="B3:C3"/>
    <mergeCell ref="D3:E3"/>
    <mergeCell ref="F3:G3"/>
    <mergeCell ref="H3:I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14-1</vt:lpstr>
      <vt:lpstr>14-2</vt:lpstr>
      <vt:lpstr>14-3</vt:lpstr>
      <vt:lpstr>14-4</vt:lpstr>
      <vt:lpstr>14-5</vt:lpstr>
      <vt:lpstr>14-6</vt:lpstr>
      <vt:lpstr>14-7</vt:lpstr>
      <vt:lpstr>14-8</vt:lpstr>
      <vt:lpstr>14-9</vt:lpstr>
      <vt:lpstr>14-10</vt:lpstr>
      <vt:lpstr>14-11</vt:lpstr>
      <vt:lpstr>14-12</vt:lpstr>
      <vt:lpstr>14-13</vt:lpstr>
      <vt:lpstr>14-14</vt:lpstr>
      <vt:lpstr>14-15</vt:lpstr>
      <vt:lpstr>14-16</vt:lpstr>
      <vt:lpstr>14-17</vt:lpstr>
      <vt:lpstr>14-18</vt:lpstr>
      <vt:lpstr>'14-1'!Print_Area</vt:lpstr>
      <vt:lpstr>'14-10'!Print_Area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舟橋　雄太</dc:creator>
  <cp:lastModifiedBy>舟橋　雄太</cp:lastModifiedBy>
  <dcterms:created xsi:type="dcterms:W3CDTF">2024-02-14T04:24:16Z</dcterms:created>
  <dcterms:modified xsi:type="dcterms:W3CDTF">2024-02-27T05:17:10Z</dcterms:modified>
</cp:coreProperties>
</file>