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18財政\"/>
    </mc:Choice>
  </mc:AlternateContent>
  <xr:revisionPtr revIDLastSave="0" documentId="13_ncr:1_{6326295F-BF8D-47B8-9A50-8C1D31BAB486}" xr6:coauthVersionLast="45" xr6:coauthVersionMax="45" xr10:uidLastSave="{00000000-0000-0000-0000-000000000000}"/>
  <bookViews>
    <workbookView xWindow="-120" yWindow="-120" windowWidth="20730" windowHeight="11160" activeTab="4" xr2:uid="{8213A16A-54D8-4011-BF7C-5D13DD3FE44E}"/>
  </bookViews>
  <sheets>
    <sheet name="18-1" sheetId="10" r:id="rId1"/>
    <sheet name="18-2" sheetId="4" r:id="rId2"/>
    <sheet name="18-3" sheetId="5" r:id="rId3"/>
    <sheet name="18-4" sheetId="6" r:id="rId4"/>
    <sheet name="18-5" sheetId="11" r:id="rId5"/>
    <sheet name="18-6" sheetId="8" r:id="rId6"/>
    <sheet name="18-7" sheetId="9" r:id="rId7"/>
  </sheets>
  <definedNames>
    <definedName name="_xlnm.Print_Area" localSheetId="0">'18-1'!$A$1:$AN$46</definedName>
    <definedName name="_xlnm.Print_Area" localSheetId="1">'18-2'!$A$1:$U$17</definedName>
    <definedName name="_xlnm.Print_Area" localSheetId="2">'18-3'!$A$1:$AN$27</definedName>
    <definedName name="_xlnm.Print_Area" localSheetId="3">'18-4'!$A$1:$L$67</definedName>
    <definedName name="_xlnm.Print_Area" localSheetId="4">'18-5'!$A$1:$AP$35</definedName>
    <definedName name="_xlnm.Print_Area" localSheetId="5">'18-6'!$B$1:$U$41</definedName>
    <definedName name="_xlnm.Print_Area" localSheetId="6">'18-7'!$B$1:$X$52</definedName>
    <definedName name="_xlnm.Print_Titles" localSheetId="0">'18-1'!$A:$B,'18-1'!$1:$1</definedName>
    <definedName name="_xlnm.Print_Titles" localSheetId="1">'18-2'!$A:$B,'18-2'!$1:$3</definedName>
    <definedName name="_xlnm.Print_Titles" localSheetId="2">'18-3'!$A:$B</definedName>
    <definedName name="_xlnm.Print_Titles" localSheetId="3">'18-4'!$A:$B</definedName>
    <definedName name="_xlnm.Print_Titles" localSheetId="5">'18-6'!$B:$B</definedName>
    <definedName name="_xlnm.Print_Titles" localSheetId="6">'18-7'!$B:$C,'18-7'!$1:$3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4" i="11" l="1"/>
  <c r="AA34" i="11"/>
  <c r="X34" i="11"/>
  <c r="W34" i="11"/>
  <c r="T34" i="11"/>
  <c r="S34" i="11"/>
  <c r="AB32" i="11"/>
  <c r="AA32" i="11"/>
  <c r="X32" i="11"/>
  <c r="W32" i="11"/>
  <c r="T32" i="11"/>
  <c r="S32" i="11"/>
  <c r="AB31" i="11"/>
  <c r="AA31" i="11"/>
  <c r="X31" i="11"/>
  <c r="W31" i="11"/>
  <c r="T31" i="11"/>
  <c r="S31" i="11"/>
  <c r="AB30" i="11"/>
  <c r="AA30" i="11"/>
  <c r="X30" i="11"/>
  <c r="W30" i="11"/>
  <c r="T30" i="11"/>
  <c r="S30" i="11"/>
  <c r="AB29" i="11"/>
  <c r="AA29" i="11"/>
  <c r="X29" i="11"/>
  <c r="W29" i="11"/>
  <c r="T29" i="11"/>
  <c r="S29" i="11"/>
  <c r="AB28" i="11"/>
  <c r="AA28" i="11"/>
  <c r="X28" i="11"/>
  <c r="W28" i="11"/>
  <c r="T28" i="11"/>
  <c r="S28" i="11"/>
  <c r="AB27" i="11"/>
  <c r="AA27" i="11"/>
  <c r="X27" i="11"/>
  <c r="W27" i="11"/>
  <c r="T27" i="11"/>
  <c r="S27" i="11"/>
  <c r="AB23" i="11"/>
  <c r="AA23" i="11"/>
  <c r="X23" i="11"/>
  <c r="W23" i="11"/>
  <c r="T23" i="11"/>
  <c r="S23" i="11"/>
  <c r="AB21" i="11"/>
  <c r="AA21" i="11"/>
  <c r="X21" i="11"/>
  <c r="W21" i="11"/>
  <c r="T21" i="11"/>
  <c r="S21" i="11"/>
  <c r="AB20" i="11"/>
  <c r="AA20" i="11"/>
  <c r="X20" i="11"/>
  <c r="W20" i="11"/>
  <c r="T20" i="11"/>
  <c r="S20" i="11"/>
  <c r="AB19" i="11"/>
  <c r="AA19" i="11"/>
  <c r="X19" i="11"/>
  <c r="W19" i="11"/>
  <c r="T19" i="11"/>
  <c r="S19" i="11"/>
  <c r="AB18" i="11"/>
  <c r="AA18" i="11"/>
  <c r="X18" i="11"/>
  <c r="W18" i="11"/>
  <c r="T18" i="11"/>
  <c r="S18" i="11"/>
  <c r="AB17" i="11"/>
  <c r="AA17" i="11"/>
  <c r="X17" i="11"/>
  <c r="W17" i="11"/>
  <c r="T17" i="11"/>
  <c r="S17" i="11"/>
  <c r="AB16" i="11"/>
  <c r="AA16" i="11"/>
  <c r="X16" i="11"/>
  <c r="W16" i="11"/>
  <c r="T16" i="11"/>
  <c r="S16" i="11"/>
  <c r="AH12" i="11"/>
  <c r="AG12" i="11"/>
  <c r="AH10" i="11"/>
  <c r="AG10" i="11"/>
  <c r="AH9" i="11"/>
  <c r="AG9" i="11"/>
  <c r="AH8" i="11"/>
  <c r="AG8" i="11"/>
  <c r="AH7" i="11"/>
  <c r="AG7" i="11"/>
  <c r="AH6" i="11"/>
  <c r="AG6" i="11"/>
  <c r="AH5" i="11"/>
  <c r="AG5" i="11"/>
  <c r="AL44" i="10"/>
  <c r="AH44" i="10"/>
  <c r="AF44" i="10"/>
  <c r="AD44" i="10"/>
  <c r="AN43" i="10"/>
  <c r="AL43" i="10"/>
  <c r="AJ43" i="10"/>
  <c r="AH43" i="10"/>
  <c r="AF43" i="10"/>
  <c r="AD43" i="10"/>
  <c r="AB43" i="10"/>
  <c r="AN42" i="10"/>
  <c r="AL42" i="10"/>
  <c r="AJ42" i="10"/>
  <c r="AH42" i="10"/>
  <c r="AF42" i="10"/>
  <c r="AD42" i="10"/>
  <c r="AB42" i="10"/>
  <c r="AN41" i="10"/>
  <c r="AL41" i="10"/>
  <c r="AJ41" i="10"/>
  <c r="AH41" i="10"/>
  <c r="AF41" i="10"/>
  <c r="AD41" i="10"/>
  <c r="AB41" i="10"/>
  <c r="AN40" i="10"/>
  <c r="AL40" i="10"/>
  <c r="AJ40" i="10"/>
  <c r="AH40" i="10"/>
  <c r="AF40" i="10"/>
  <c r="AD40" i="10"/>
  <c r="AB40" i="10"/>
  <c r="AN39" i="10"/>
  <c r="AL39" i="10"/>
  <c r="AJ39" i="10"/>
  <c r="AH39" i="10"/>
  <c r="AF39" i="10"/>
  <c r="AD39" i="10"/>
  <c r="AB39" i="10"/>
  <c r="AN38" i="10"/>
  <c r="AL38" i="10"/>
  <c r="AJ38" i="10"/>
  <c r="AH38" i="10"/>
  <c r="AF38" i="10"/>
  <c r="AD38" i="10"/>
  <c r="AB38" i="10"/>
  <c r="AN37" i="10"/>
  <c r="AL37" i="10"/>
  <c r="AJ37" i="10"/>
  <c r="AH37" i="10"/>
  <c r="AF37" i="10"/>
  <c r="AD37" i="10"/>
  <c r="AB37" i="10"/>
  <c r="AN36" i="10"/>
  <c r="AL36" i="10"/>
  <c r="AJ36" i="10"/>
  <c r="AH36" i="10"/>
  <c r="AF36" i="10"/>
  <c r="AD36" i="10"/>
  <c r="AB36" i="10"/>
  <c r="AN35" i="10"/>
  <c r="AL35" i="10"/>
  <c r="AJ35" i="10"/>
  <c r="AH35" i="10"/>
  <c r="AF35" i="10"/>
  <c r="AD35" i="10"/>
  <c r="AB35" i="10"/>
  <c r="AN34" i="10"/>
  <c r="AL34" i="10"/>
  <c r="AJ34" i="10"/>
  <c r="AH34" i="10"/>
  <c r="AF34" i="10"/>
  <c r="AD34" i="10"/>
  <c r="AB34" i="10"/>
  <c r="AN33" i="10"/>
  <c r="AL33" i="10"/>
  <c r="AJ33" i="10"/>
  <c r="AH33" i="10"/>
  <c r="AF33" i="10"/>
  <c r="AD33" i="10"/>
  <c r="AB33" i="10"/>
  <c r="AN32" i="10"/>
  <c r="AL32" i="10"/>
  <c r="AJ32" i="10"/>
  <c r="AH32" i="10"/>
  <c r="AF32" i="10"/>
  <c r="AD32" i="10"/>
  <c r="AB32" i="10"/>
  <c r="Q31" i="10"/>
  <c r="O31" i="10"/>
  <c r="N31" i="10"/>
  <c r="AN29" i="10"/>
  <c r="AL29" i="10"/>
  <c r="AJ29" i="10"/>
  <c r="AH29" i="10"/>
  <c r="AF29" i="10"/>
  <c r="AD29" i="10"/>
  <c r="AB29" i="10"/>
  <c r="AN28" i="10"/>
  <c r="AL28" i="10"/>
  <c r="AJ28" i="10"/>
  <c r="AH28" i="10"/>
  <c r="AF28" i="10"/>
  <c r="AD28" i="10"/>
  <c r="AB28" i="10"/>
  <c r="AN27" i="10"/>
  <c r="AL27" i="10"/>
  <c r="AJ27" i="10"/>
  <c r="AH27" i="10"/>
  <c r="AF27" i="10"/>
  <c r="AD27" i="10"/>
  <c r="AB27" i="10"/>
  <c r="AN26" i="10"/>
  <c r="AL26" i="10"/>
  <c r="AJ26" i="10"/>
  <c r="AH26" i="10"/>
  <c r="AF26" i="10"/>
  <c r="AD26" i="10"/>
  <c r="AB26" i="10"/>
  <c r="AN25" i="10"/>
  <c r="AL25" i="10"/>
  <c r="AJ25" i="10"/>
  <c r="AH25" i="10"/>
  <c r="AF25" i="10"/>
  <c r="AD25" i="10"/>
  <c r="AB25" i="10"/>
  <c r="AN24" i="10"/>
  <c r="AL24" i="10"/>
  <c r="AJ24" i="10"/>
  <c r="AH24" i="10"/>
  <c r="AF24" i="10"/>
  <c r="AD24" i="10"/>
  <c r="AB24" i="10"/>
  <c r="AN23" i="10"/>
  <c r="AL23" i="10"/>
  <c r="AJ23" i="10"/>
  <c r="AH23" i="10"/>
  <c r="AF23" i="10"/>
  <c r="AD23" i="10"/>
  <c r="AB23" i="10"/>
  <c r="AN22" i="10"/>
  <c r="AL22" i="10"/>
  <c r="AJ22" i="10"/>
  <c r="AH22" i="10"/>
  <c r="AF22" i="10"/>
  <c r="AD22" i="10"/>
  <c r="AB22" i="10"/>
  <c r="AN21" i="10"/>
  <c r="AL21" i="10"/>
  <c r="AJ21" i="10"/>
  <c r="AH21" i="10"/>
  <c r="AF21" i="10"/>
  <c r="AD21" i="10"/>
  <c r="AB21" i="10"/>
  <c r="AN20" i="10"/>
  <c r="AL20" i="10"/>
  <c r="AJ20" i="10"/>
  <c r="AH20" i="10"/>
  <c r="AF20" i="10"/>
  <c r="AD20" i="10"/>
  <c r="AB20" i="10"/>
  <c r="AN19" i="10"/>
  <c r="AL19" i="10"/>
  <c r="AJ19" i="10"/>
  <c r="AH19" i="10"/>
  <c r="AF19" i="10"/>
  <c r="AD19" i="10"/>
  <c r="AB19" i="10"/>
  <c r="AN18" i="10"/>
  <c r="AL18" i="10"/>
  <c r="AJ18" i="10"/>
  <c r="AH18" i="10"/>
  <c r="AF18" i="10"/>
  <c r="AD18" i="10"/>
  <c r="AB18" i="10"/>
  <c r="AN17" i="10"/>
  <c r="AL17" i="10"/>
  <c r="AJ17" i="10"/>
  <c r="AH17" i="10"/>
  <c r="AF17" i="10"/>
  <c r="AD17" i="10"/>
  <c r="AB17" i="10"/>
  <c r="AN16" i="10"/>
  <c r="AL16" i="10"/>
  <c r="AJ16" i="10"/>
  <c r="AH16" i="10"/>
  <c r="AH15" i="10"/>
  <c r="AF15" i="10"/>
  <c r="AD15" i="10"/>
  <c r="AB15" i="10"/>
  <c r="AN14" i="10"/>
  <c r="AL14" i="10"/>
  <c r="AJ14" i="10"/>
  <c r="AH14" i="10"/>
  <c r="AF14" i="10"/>
  <c r="AD14" i="10"/>
  <c r="AB14" i="10"/>
  <c r="AN12" i="10"/>
  <c r="AL12" i="10"/>
  <c r="AJ12" i="10"/>
  <c r="AH12" i="10"/>
  <c r="AF12" i="10"/>
  <c r="AD12" i="10"/>
  <c r="AB12" i="10"/>
  <c r="AN11" i="10"/>
  <c r="AL11" i="10"/>
  <c r="AJ11" i="10"/>
  <c r="AN10" i="10"/>
  <c r="AL10" i="10"/>
  <c r="AJ10" i="10"/>
  <c r="AH10" i="10"/>
  <c r="AF10" i="10"/>
  <c r="AD10" i="10"/>
  <c r="AB10" i="10"/>
  <c r="AN9" i="10"/>
  <c r="AL9" i="10"/>
  <c r="AJ9" i="10"/>
  <c r="AH9" i="10"/>
  <c r="AF9" i="10"/>
  <c r="AD9" i="10"/>
  <c r="AB9" i="10"/>
  <c r="AN8" i="10"/>
  <c r="AL8" i="10"/>
  <c r="AJ8" i="10"/>
  <c r="AH8" i="10"/>
  <c r="AF8" i="10"/>
  <c r="AD8" i="10"/>
  <c r="AB8" i="10"/>
  <c r="AN7" i="10"/>
  <c r="AL7" i="10"/>
  <c r="AJ7" i="10"/>
  <c r="AH7" i="10"/>
  <c r="AF7" i="10"/>
  <c r="AD7" i="10"/>
  <c r="AB7" i="10"/>
  <c r="AN6" i="10"/>
  <c r="AL6" i="10"/>
  <c r="AJ6" i="10"/>
  <c r="AH6" i="10"/>
  <c r="AF6" i="10"/>
  <c r="AD6" i="10"/>
  <c r="AB6" i="10"/>
  <c r="U5" i="10"/>
  <c r="S5" i="10"/>
  <c r="Q5" i="10"/>
  <c r="N5" i="10"/>
  <c r="X51" i="9" l="1"/>
  <c r="T51" i="9"/>
  <c r="P51" i="9"/>
  <c r="L51" i="9"/>
  <c r="H51" i="9"/>
  <c r="D51" i="9"/>
  <c r="X50" i="9"/>
  <c r="W50" i="9"/>
  <c r="V50" i="9"/>
  <c r="U50" i="9"/>
  <c r="U51" i="9" s="1"/>
  <c r="T50" i="9"/>
  <c r="S50" i="9"/>
  <c r="R50" i="9"/>
  <c r="Q50" i="9"/>
  <c r="Q51" i="9" s="1"/>
  <c r="P50" i="9"/>
  <c r="O50" i="9"/>
  <c r="N50" i="9"/>
  <c r="M50" i="9"/>
  <c r="M51" i="9" s="1"/>
  <c r="L50" i="9"/>
  <c r="K50" i="9"/>
  <c r="J50" i="9"/>
  <c r="I50" i="9"/>
  <c r="I51" i="9" s="1"/>
  <c r="H50" i="9"/>
  <c r="G50" i="9"/>
  <c r="F50" i="9"/>
  <c r="E50" i="9"/>
  <c r="E51" i="9" s="1"/>
  <c r="D50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X30" i="9"/>
  <c r="W30" i="9"/>
  <c r="W51" i="9" s="1"/>
  <c r="V30" i="9"/>
  <c r="V51" i="9" s="1"/>
  <c r="U30" i="9"/>
  <c r="T30" i="9"/>
  <c r="S30" i="9"/>
  <c r="S51" i="9" s="1"/>
  <c r="R30" i="9"/>
  <c r="R51" i="9" s="1"/>
  <c r="Q30" i="9"/>
  <c r="P30" i="9"/>
  <c r="O30" i="9"/>
  <c r="O51" i="9" s="1"/>
  <c r="N30" i="9"/>
  <c r="N51" i="9" s="1"/>
  <c r="M30" i="9"/>
  <c r="L30" i="9"/>
  <c r="K30" i="9"/>
  <c r="K51" i="9" s="1"/>
  <c r="J30" i="9"/>
  <c r="J51" i="9" s="1"/>
  <c r="I30" i="9"/>
  <c r="H30" i="9"/>
  <c r="G30" i="9"/>
  <c r="G51" i="9" s="1"/>
  <c r="F30" i="9"/>
  <c r="F51" i="9" s="1"/>
  <c r="E30" i="9"/>
  <c r="D30" i="9"/>
  <c r="U37" i="8"/>
  <c r="T37" i="8"/>
  <c r="S37" i="8"/>
  <c r="R37" i="8"/>
  <c r="J37" i="8"/>
  <c r="J39" i="8" s="1"/>
  <c r="I37" i="8"/>
  <c r="I39" i="8" s="1"/>
  <c r="H37" i="8"/>
  <c r="H39" i="8" s="1"/>
  <c r="G37" i="8"/>
  <c r="G39" i="8" s="1"/>
  <c r="F37" i="8"/>
  <c r="F39" i="8" s="1"/>
  <c r="E37" i="8"/>
  <c r="E39" i="8" s="1"/>
  <c r="D37" i="8"/>
  <c r="D39" i="8" s="1"/>
  <c r="C37" i="8"/>
  <c r="C39" i="8" s="1"/>
  <c r="J23" i="8"/>
  <c r="I23" i="8"/>
  <c r="H23" i="8"/>
  <c r="G23" i="8"/>
  <c r="F23" i="8"/>
  <c r="E23" i="8"/>
  <c r="D23" i="8"/>
  <c r="C23" i="8"/>
  <c r="J42" i="6" l="1"/>
  <c r="I42" i="6"/>
  <c r="H42" i="6"/>
  <c r="G42" i="6"/>
  <c r="F42" i="6"/>
  <c r="E42" i="6"/>
  <c r="D42" i="6"/>
  <c r="C42" i="6"/>
  <c r="L29" i="6"/>
  <c r="K29" i="6"/>
  <c r="J29" i="6"/>
  <c r="I29" i="6"/>
  <c r="U24" i="4"/>
  <c r="T24" i="4"/>
  <c r="S24" i="4"/>
  <c r="R24" i="4"/>
  <c r="U14" i="4"/>
  <c r="T14" i="4"/>
  <c r="H7" i="4"/>
</calcChain>
</file>

<file path=xl/sharedStrings.xml><?xml version="1.0" encoding="utf-8"?>
<sst xmlns="http://schemas.openxmlformats.org/spreadsheetml/2006/main" count="1593" uniqueCount="305">
  <si>
    <t>18-1　一般会計決算</t>
    <phoneticPr fontId="4"/>
  </si>
  <si>
    <t>（単位：千円）</t>
    <phoneticPr fontId="4"/>
  </si>
  <si>
    <t xml:space="preserve">                    年　　 度</t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</si>
  <si>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</si>
  <si>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</si>
  <si>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</si>
  <si>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</si>
  <si>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</si>
  <si>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</si>
  <si>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</si>
  <si>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</si>
  <si>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</si>
  <si>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</si>
  <si>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</si>
  <si>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</si>
  <si>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</si>
  <si>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</si>
  <si>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</si>
  <si>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</si>
  <si>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</si>
  <si>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</si>
  <si>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</si>
  <si>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 xml:space="preserve">  区　　 分</t>
  </si>
  <si>
    <t>決  算  額</t>
  </si>
  <si>
    <t>構  成  比</t>
  </si>
  <si>
    <t>歳   　  入   　  総   　  額</t>
    <phoneticPr fontId="4"/>
  </si>
  <si>
    <t>市税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</si>
  <si>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</si>
  <si>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</si>
  <si>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</si>
  <si>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</si>
  <si>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</si>
  <si>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 xml:space="preserve">          -</t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</si>
  <si>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</si>
  <si>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特別地方消費税交付金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</si>
  <si>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</si>
  <si>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</si>
  <si>
    <t>環境性能割交付金</t>
    <rPh sb="0" eb="5">
      <t>カンキョウセイノウワリ</t>
    </rPh>
    <rPh sb="5" eb="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</si>
  <si>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</si>
  <si>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</si>
  <si>
    <t>交通安全対策特別交付金</t>
  </si>
  <si>
    <t>分担金及び負担金</t>
  </si>
  <si>
    <t>使用料及び手数料</t>
    <phoneticPr fontId="4"/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</si>
  <si>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</si>
  <si>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</si>
  <si>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</si>
  <si>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</si>
  <si>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</si>
  <si>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</si>
  <si>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</si>
  <si>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</si>
  <si>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歳  　   出  　   総    　 額</t>
    <phoneticPr fontId="4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</si>
  <si>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</si>
  <si>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</si>
  <si>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</si>
  <si>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</si>
  <si>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</si>
  <si>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</si>
  <si>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</si>
  <si>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</si>
  <si>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</si>
  <si>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</si>
  <si>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</si>
  <si>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諸支出金</t>
  </si>
  <si>
    <t>災害復旧費</t>
    <rPh sb="0" eb="2">
      <t>サイガイ</t>
    </rPh>
    <rPh sb="2" eb="4">
      <t>フッキュウ</t>
    </rPh>
    <rPh sb="4" eb="5">
      <t>ヒ</t>
    </rPh>
    <phoneticPr fontId="4"/>
  </si>
  <si>
    <t>-</t>
    <phoneticPr fontId="4"/>
  </si>
  <si>
    <t xml:space="preserve">          -</t>
    <phoneticPr fontId="4"/>
  </si>
  <si>
    <t xml:space="preserve">         -</t>
    <phoneticPr fontId="4"/>
  </si>
  <si>
    <t>（注）平成16年度以降は旧２町を含む。</t>
    <rPh sb="1" eb="2">
      <t>チュウ</t>
    </rPh>
    <rPh sb="3" eb="5">
      <t>ヘイセイ</t>
    </rPh>
    <rPh sb="7" eb="9">
      <t>ネンド</t>
    </rPh>
    <rPh sb="9" eb="11">
      <t>イコウ</t>
    </rPh>
    <rPh sb="12" eb="13">
      <t>キュウ</t>
    </rPh>
    <rPh sb="14" eb="15">
      <t>マチ</t>
    </rPh>
    <rPh sb="16" eb="17">
      <t>フク</t>
    </rPh>
    <phoneticPr fontId="4"/>
  </si>
  <si>
    <t>資料：財政課</t>
    <rPh sb="3" eb="5">
      <t>ザイセイ</t>
    </rPh>
    <phoneticPr fontId="4"/>
  </si>
  <si>
    <t>（注）構成比の合計は、四捨五入により100％にならない</t>
    <rPh sb="1" eb="2">
      <t>チュウ</t>
    </rPh>
    <rPh sb="3" eb="6">
      <t>コウセイヒ</t>
    </rPh>
    <rPh sb="7" eb="9">
      <t>ゴウケイ</t>
    </rPh>
    <rPh sb="11" eb="15">
      <t>シシャゴニュウ</t>
    </rPh>
    <phoneticPr fontId="4"/>
  </si>
  <si>
    <t>資料：財政課</t>
    <rPh sb="3" eb="5">
      <t>ザイセイ</t>
    </rPh>
    <rPh sb="5" eb="6">
      <t>カ</t>
    </rPh>
    <phoneticPr fontId="4"/>
  </si>
  <si>
    <t>（注）構成比の合計は、四捨五入により100％にならない場合がある。</t>
    <rPh sb="1" eb="2">
      <t>チュウ</t>
    </rPh>
    <rPh sb="3" eb="6">
      <t>コウセイヒ</t>
    </rPh>
    <rPh sb="7" eb="9">
      <t>ゴウケイ</t>
    </rPh>
    <rPh sb="11" eb="15">
      <t>シシャゴニュウ</t>
    </rPh>
    <rPh sb="27" eb="29">
      <t>バアイ</t>
    </rPh>
    <phoneticPr fontId="4"/>
  </si>
  <si>
    <t>18-2　一般会計歳出性質別決算</t>
    <phoneticPr fontId="4"/>
  </si>
  <si>
    <t>（単位：千円）</t>
  </si>
  <si>
    <t>区　　　　　分</t>
    <phoneticPr fontId="4"/>
  </si>
  <si>
    <t>令和元年度</t>
    <rPh sb="0" eb="5">
      <t>レイワガンネンド</t>
    </rPh>
    <phoneticPr fontId="4"/>
  </si>
  <si>
    <t>義務的経費</t>
    <rPh sb="0" eb="2">
      <t>ギム</t>
    </rPh>
    <rPh sb="2" eb="3">
      <t>テキ</t>
    </rPh>
    <rPh sb="3" eb="5">
      <t>ケイヒ</t>
    </rPh>
    <phoneticPr fontId="4"/>
  </si>
  <si>
    <t>人件費</t>
  </si>
  <si>
    <t>扶助費</t>
  </si>
  <si>
    <t>小      　       計</t>
    <phoneticPr fontId="4"/>
  </si>
  <si>
    <t>投資的経費</t>
    <rPh sb="0" eb="3">
      <t>トウシテキ</t>
    </rPh>
    <rPh sb="3" eb="5">
      <t>ケイヒ</t>
    </rPh>
    <phoneticPr fontId="4"/>
  </si>
  <si>
    <t>普通建設事業費</t>
  </si>
  <si>
    <t>災害復旧事業費</t>
  </si>
  <si>
    <t>小              計</t>
  </si>
  <si>
    <t>その他</t>
    <rPh sb="0" eb="3">
      <t>ソノタ</t>
    </rPh>
    <phoneticPr fontId="4"/>
  </si>
  <si>
    <t>物件費</t>
  </si>
  <si>
    <t>補助費等</t>
  </si>
  <si>
    <t>繰出金</t>
  </si>
  <si>
    <t>その他</t>
    <rPh sb="2" eb="3">
      <t>タ</t>
    </rPh>
    <phoneticPr fontId="4"/>
  </si>
  <si>
    <t>小　             計</t>
    <phoneticPr fontId="4"/>
  </si>
  <si>
    <t xml:space="preserve">    合                         計</t>
  </si>
  <si>
    <t>総　　　　　　　　額</t>
    <rPh sb="0" eb="1">
      <t>ソウ</t>
    </rPh>
    <rPh sb="9" eb="10">
      <t>ガク</t>
    </rPh>
    <phoneticPr fontId="4"/>
  </si>
  <si>
    <t>（注）平成18年度以降は旧２町を含む。</t>
    <rPh sb="9" eb="11">
      <t>イコウ</t>
    </rPh>
    <phoneticPr fontId="4"/>
  </si>
  <si>
    <t>18-3　特別会計決算</t>
    <phoneticPr fontId="4"/>
  </si>
  <si>
    <t xml:space="preserve">                    年     度</t>
  </si>
  <si>
    <t xml:space="preserve">  会 計 名</t>
  </si>
  <si>
    <t>歳入決算額</t>
  </si>
  <si>
    <t>歳出決算額</t>
  </si>
  <si>
    <t xml:space="preserve">  総                     額</t>
    <rPh sb="24" eb="25">
      <t>ガク</t>
    </rPh>
    <phoneticPr fontId="4"/>
  </si>
  <si>
    <t>物品調達</t>
  </si>
  <si>
    <t>公共用地先行取得事業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phoneticPr fontId="4"/>
  </si>
  <si>
    <t>交通災害共済事業</t>
  </si>
  <si>
    <t>国民健康保険事業</t>
  </si>
  <si>
    <t>国民健康保険直営診療施設事業</t>
    <rPh sb="6" eb="8">
      <t>チョクエイ</t>
    </rPh>
    <rPh sb="8" eb="10">
      <t>シンリョウ</t>
    </rPh>
    <rPh sb="10" eb="12">
      <t>シセツ</t>
    </rPh>
    <phoneticPr fontId="4"/>
  </si>
  <si>
    <t>老人保健医療事業</t>
    <rPh sb="3" eb="4">
      <t>ケン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</si>
  <si>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</si>
  <si>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</si>
  <si>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簡易水道事業</t>
  </si>
  <si>
    <t>市行造林事業</t>
    <rPh sb="0" eb="1">
      <t>シ</t>
    </rPh>
    <rPh sb="1" eb="2">
      <t>ギョウ</t>
    </rPh>
    <rPh sb="2" eb="4">
      <t>ゾウリン</t>
    </rPh>
    <rPh sb="4" eb="6">
      <t>ジギョウ</t>
    </rPh>
    <phoneticPr fontId="4"/>
  </si>
  <si>
    <t>公設地方卸売市場事業</t>
  </si>
  <si>
    <t>公共下水道事業</t>
    <rPh sb="0" eb="2">
      <t>コウキョウ</t>
    </rPh>
    <phoneticPr fontId="4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</si>
  <si>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</si>
  <si>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</si>
  <si>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駐車場事業</t>
  </si>
  <si>
    <t>競輪事業</t>
  </si>
  <si>
    <t>牧田財産区</t>
    <rPh sb="0" eb="2">
      <t>マキタ</t>
    </rPh>
    <rPh sb="2" eb="4">
      <t>ザイサン</t>
    </rPh>
    <rPh sb="4" eb="5">
      <t>ク</t>
    </rPh>
    <phoneticPr fontId="4"/>
  </si>
  <si>
    <t>一之瀬財産区</t>
    <rPh sb="0" eb="3">
      <t>イチノセ</t>
    </rPh>
    <rPh sb="3" eb="5">
      <t>ザイサン</t>
    </rPh>
    <rPh sb="5" eb="6">
      <t>ク</t>
    </rPh>
    <phoneticPr fontId="4"/>
  </si>
  <si>
    <t>時財産区</t>
    <rPh sb="0" eb="1">
      <t>トキ</t>
    </rPh>
    <rPh sb="1" eb="3">
      <t>ザイサン</t>
    </rPh>
    <rPh sb="3" eb="4">
      <t>ク</t>
    </rPh>
    <phoneticPr fontId="4"/>
  </si>
  <si>
    <t>土地開発事業</t>
    <rPh sb="0" eb="2">
      <t>トチ</t>
    </rPh>
    <rPh sb="2" eb="4">
      <t>カイハツ</t>
    </rPh>
    <rPh sb="4" eb="6">
      <t>ジギョウ</t>
    </rPh>
    <phoneticPr fontId="4"/>
  </si>
  <si>
    <t>（注）旧２町を含む。</t>
    <phoneticPr fontId="4"/>
  </si>
  <si>
    <t>18-4　企業会計決算</t>
    <phoneticPr fontId="4"/>
  </si>
  <si>
    <t>年　　度　</t>
    <phoneticPr fontId="4"/>
  </si>
  <si>
    <t>平成17度</t>
    <rPh sb="0" eb="2">
      <t>ヘイセイ</t>
    </rPh>
    <rPh sb="4" eb="5">
      <t>ド</t>
    </rPh>
    <phoneticPr fontId="4"/>
  </si>
  <si>
    <t>収     入</t>
  </si>
  <si>
    <t>支     出</t>
  </si>
  <si>
    <t xml:space="preserve">  総                    額</t>
    <rPh sb="23" eb="24">
      <t>ガク</t>
    </rPh>
    <phoneticPr fontId="4"/>
  </si>
  <si>
    <t xml:space="preserve">                   収  益  的</t>
    <phoneticPr fontId="4"/>
  </si>
  <si>
    <t>病   院   事   業</t>
  </si>
  <si>
    <t xml:space="preserve">                   資  本  的</t>
  </si>
  <si>
    <t xml:space="preserve">                   収  益  的</t>
  </si>
  <si>
    <t>水   道   事   業</t>
  </si>
  <si>
    <t>－</t>
    <phoneticPr fontId="4"/>
  </si>
  <si>
    <t>簡　易　水　道　事　業</t>
    <phoneticPr fontId="4"/>
  </si>
  <si>
    <t>公 共 下 水 道 事 業</t>
    <phoneticPr fontId="4"/>
  </si>
  <si>
    <t>特定環境保全公共下水道事業</t>
    <rPh sb="11" eb="13">
      <t>ジギョウ</t>
    </rPh>
    <phoneticPr fontId="4"/>
  </si>
  <si>
    <t>農 業 集 落 排 水 事 業</t>
    <phoneticPr fontId="4"/>
  </si>
  <si>
    <t>－</t>
  </si>
  <si>
    <t>18-5　市税賦課徴収推移</t>
    <phoneticPr fontId="4"/>
  </si>
  <si>
    <t xml:space="preserve">              年 度</t>
    <phoneticPr fontId="4"/>
  </si>
  <si>
    <t>平　成　16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</si>
  <si>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17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</si>
  <si>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18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</si>
  <si>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25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</si>
  <si>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26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</si>
  <si>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27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</si>
  <si>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令　和　4　年　度</t>
    <rPh sb="0" eb="1">
      <t>レイ</t>
    </rPh>
    <rPh sb="2" eb="3">
      <t>ワ</t>
    </rPh>
    <rPh sb="6" eb="7">
      <t>トシ</t>
    </rPh>
    <rPh sb="8" eb="9">
      <t>ド</t>
    </rPh>
    <phoneticPr fontId="4"/>
  </si>
  <si>
    <t xml:space="preserve">    税  目</t>
    <phoneticPr fontId="4"/>
  </si>
  <si>
    <t>調定額</t>
    <phoneticPr fontId="4"/>
  </si>
  <si>
    <t>収入額</t>
    <rPh sb="0" eb="1">
      <t>オサム</t>
    </rPh>
    <rPh sb="1" eb="2">
      <t>イ</t>
    </rPh>
    <phoneticPr fontId="4"/>
  </si>
  <si>
    <t>収入率</t>
    <phoneticPr fontId="4"/>
  </si>
  <si>
    <t>前年比</t>
    <phoneticPr fontId="4"/>
  </si>
  <si>
    <t>総額</t>
    <rPh sb="1" eb="2">
      <t>ガク</t>
    </rPh>
    <phoneticPr fontId="4"/>
  </si>
  <si>
    <t>市民税</t>
  </si>
  <si>
    <t>固定資産税</t>
  </si>
  <si>
    <t>軽自動車税</t>
  </si>
  <si>
    <t>市たばこ税</t>
  </si>
  <si>
    <t>鉱産税</t>
  </si>
  <si>
    <t>特別土地保有税</t>
  </si>
  <si>
    <t>都市計画税</t>
  </si>
  <si>
    <t>平　成　19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</si>
  <si>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20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</si>
  <si>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21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</si>
  <si>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28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</si>
  <si>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29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</si>
  <si>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30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</si>
  <si>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 xml:space="preserve"> -</t>
    <phoneticPr fontId="4"/>
  </si>
  <si>
    <t>平　成　22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</si>
  <si>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23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</si>
  <si>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　成　24　年　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</si>
  <si>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4"/>
  </si>
  <si>
    <t>令　和　2　年　度</t>
    <rPh sb="0" eb="1">
      <t>レイ</t>
    </rPh>
    <rPh sb="2" eb="3">
      <t>ワ</t>
    </rPh>
    <rPh sb="6" eb="7">
      <t>トシ</t>
    </rPh>
    <rPh sb="8" eb="9">
      <t>ド</t>
    </rPh>
    <phoneticPr fontId="4"/>
  </si>
  <si>
    <t>令　和　3　年　度</t>
    <rPh sb="0" eb="1">
      <t>レイ</t>
    </rPh>
    <rPh sb="2" eb="3">
      <t>ワ</t>
    </rPh>
    <rPh sb="6" eb="7">
      <t>トシ</t>
    </rPh>
    <rPh sb="8" eb="9">
      <t>ド</t>
    </rPh>
    <phoneticPr fontId="4"/>
  </si>
  <si>
    <t>18-6　基金残高</t>
    <rPh sb="5" eb="7">
      <t>キキン</t>
    </rPh>
    <rPh sb="7" eb="9">
      <t>ザンダカ</t>
    </rPh>
    <phoneticPr fontId="4"/>
  </si>
  <si>
    <t>(単位：千円)</t>
    <phoneticPr fontId="4"/>
  </si>
  <si>
    <t>基 金 名</t>
    <phoneticPr fontId="4"/>
  </si>
  <si>
    <t>平成16年度</t>
    <rPh sb="0" eb="2">
      <t>ヘイセイ</t>
    </rPh>
    <phoneticPr fontId="4"/>
  </si>
  <si>
    <t>17年度</t>
  </si>
  <si>
    <t>18年度</t>
  </si>
  <si>
    <t>19年度</t>
  </si>
  <si>
    <t>20年度</t>
  </si>
  <si>
    <t>21年度</t>
  </si>
  <si>
    <t>22年度</t>
  </si>
  <si>
    <t>23年度</t>
  </si>
  <si>
    <t>24年度</t>
    <phoneticPr fontId="4"/>
  </si>
  <si>
    <t>25年度</t>
    <phoneticPr fontId="4"/>
  </si>
  <si>
    <t>26年度</t>
  </si>
  <si>
    <t>27年度</t>
  </si>
  <si>
    <t>28年度</t>
  </si>
  <si>
    <t>29年度</t>
  </si>
  <si>
    <t>30年度</t>
  </si>
  <si>
    <t>2年度</t>
    <phoneticPr fontId="4"/>
  </si>
  <si>
    <t>3年度</t>
    <rPh sb="1" eb="3">
      <t>ネンド</t>
    </rPh>
    <phoneticPr fontId="4"/>
  </si>
  <si>
    <t>4年度</t>
    <phoneticPr fontId="4"/>
  </si>
  <si>
    <t>財政調整基金</t>
    <phoneticPr fontId="4"/>
  </si>
  <si>
    <t>減債基金</t>
    <phoneticPr fontId="4"/>
  </si>
  <si>
    <t>公共施設整備基金</t>
    <phoneticPr fontId="4"/>
  </si>
  <si>
    <t>水都大垣
ふるさと応援基金</t>
    <phoneticPr fontId="4"/>
  </si>
  <si>
    <t>人づくり河合基金</t>
    <rPh sb="0" eb="1">
      <t>ヒト</t>
    </rPh>
    <rPh sb="4" eb="6">
      <t>カワイ</t>
    </rPh>
    <rPh sb="6" eb="8">
      <t>キキン</t>
    </rPh>
    <phoneticPr fontId="4"/>
  </si>
  <si>
    <t>53,000(※)</t>
    <phoneticPr fontId="4"/>
  </si>
  <si>
    <t>53,010(※)</t>
    <phoneticPr fontId="4"/>
  </si>
  <si>
    <t>53,040(※)</t>
    <phoneticPr fontId="4"/>
  </si>
  <si>
    <t>53,070(※)</t>
    <phoneticPr fontId="4"/>
  </si>
  <si>
    <t>53,091(※)</t>
    <phoneticPr fontId="4"/>
  </si>
  <si>
    <t>53,105(※)</t>
    <phoneticPr fontId="4"/>
  </si>
  <si>
    <t>地域振興基金</t>
    <phoneticPr fontId="4"/>
  </si>
  <si>
    <t>未来づくり基金</t>
    <rPh sb="0" eb="2">
      <t>ミライ</t>
    </rPh>
    <rPh sb="5" eb="7">
      <t>キキン</t>
    </rPh>
    <phoneticPr fontId="4"/>
  </si>
  <si>
    <t>国際協力田口基金</t>
    <phoneticPr fontId="4"/>
  </si>
  <si>
    <t>養老線支援基金</t>
    <phoneticPr fontId="4"/>
  </si>
  <si>
    <t>福祉基金</t>
    <phoneticPr fontId="4"/>
  </si>
  <si>
    <t>環境保全基金</t>
    <phoneticPr fontId="4"/>
  </si>
  <si>
    <t>一般廃棄物対策基金</t>
    <rPh sb="5" eb="7">
      <t>タイサク</t>
    </rPh>
    <rPh sb="7" eb="9">
      <t>キキン</t>
    </rPh>
    <phoneticPr fontId="4"/>
  </si>
  <si>
    <t>森林環境譲与税基金</t>
    <rPh sb="0" eb="2">
      <t>シンリン</t>
    </rPh>
    <rPh sb="2" eb="4">
      <t>カンキョウ</t>
    </rPh>
    <rPh sb="4" eb="7">
      <t>ジョウヨゼイ</t>
    </rPh>
    <rPh sb="7" eb="9">
      <t>キキン</t>
    </rPh>
    <phoneticPr fontId="4"/>
  </si>
  <si>
    <t>ふるさと農村
活性化対策基金</t>
    <phoneticPr fontId="4"/>
  </si>
  <si>
    <t>新型コロナウイルス感染症対応中小企業融資金利子補給基金</t>
    <rPh sb="0" eb="2">
      <t>シンガタ</t>
    </rPh>
    <rPh sb="9" eb="12">
      <t>カンセンショウ</t>
    </rPh>
    <rPh sb="12" eb="14">
      <t>タイオウ</t>
    </rPh>
    <rPh sb="14" eb="18">
      <t>チュウショウキギョウ</t>
    </rPh>
    <rPh sb="18" eb="20">
      <t>ユウシ</t>
    </rPh>
    <rPh sb="20" eb="21">
      <t>キン</t>
    </rPh>
    <rPh sb="21" eb="23">
      <t>リシ</t>
    </rPh>
    <rPh sb="23" eb="25">
      <t>ホキュウ</t>
    </rPh>
    <rPh sb="25" eb="27">
      <t>キキン</t>
    </rPh>
    <phoneticPr fontId="4"/>
  </si>
  <si>
    <t>特定公共賃貸
住宅整備基金</t>
    <phoneticPr fontId="4"/>
  </si>
  <si>
    <t>教育振興基金</t>
    <phoneticPr fontId="4"/>
  </si>
  <si>
    <t>少年スポーツ
振興小川基金</t>
    <phoneticPr fontId="4"/>
  </si>
  <si>
    <t>土地開発基金</t>
    <phoneticPr fontId="4"/>
  </si>
  <si>
    <t>一般会計合計</t>
  </si>
  <si>
    <t>13,249,995
(※)</t>
    <phoneticPr fontId="4"/>
  </si>
  <si>
    <t>13,496,031
(※)</t>
    <phoneticPr fontId="4"/>
  </si>
  <si>
    <t>9,229,503
(※)</t>
    <phoneticPr fontId="4"/>
  </si>
  <si>
    <t>9,969,439
(※)</t>
    <phoneticPr fontId="4"/>
  </si>
  <si>
    <t>12,203,661
(※)</t>
    <phoneticPr fontId="4"/>
  </si>
  <si>
    <t>15,140,798
(※)</t>
    <phoneticPr fontId="4"/>
  </si>
  <si>
    <r>
      <t xml:space="preserve">減債基金
</t>
    </r>
    <r>
      <rPr>
        <b/>
        <sz val="9"/>
        <rFont val="ＭＳ 明朝"/>
        <family val="1"/>
        <charset val="128"/>
      </rPr>
      <t>（公共用地先行取得事業）</t>
    </r>
    <rPh sb="0" eb="2">
      <t>ゲンサイ</t>
    </rPh>
    <rPh sb="2" eb="4">
      <t>キキン</t>
    </rPh>
    <rPh sb="6" eb="8">
      <t>コウキョウ</t>
    </rPh>
    <rPh sb="8" eb="10">
      <t>ヨウチ</t>
    </rPh>
    <rPh sb="10" eb="12">
      <t>センコウ</t>
    </rPh>
    <rPh sb="12" eb="14">
      <t>シュトク</t>
    </rPh>
    <rPh sb="14" eb="16">
      <t>ジギョウ</t>
    </rPh>
    <phoneticPr fontId="4"/>
  </si>
  <si>
    <t>国民健康保険基金</t>
    <phoneticPr fontId="4"/>
  </si>
  <si>
    <t>介護従事者処遇
改善臨時特例基金</t>
    <phoneticPr fontId="4"/>
  </si>
  <si>
    <t>介護保険円滑導入基金</t>
    <phoneticPr fontId="4"/>
  </si>
  <si>
    <t>墨俣地域公共
下水道事業基金</t>
    <phoneticPr fontId="4"/>
  </si>
  <si>
    <t>特定環境保全
公共下水道事業基金</t>
    <phoneticPr fontId="4"/>
  </si>
  <si>
    <t>農業集落排水事業基金</t>
  </si>
  <si>
    <t>駐車場事業基金</t>
    <phoneticPr fontId="4"/>
  </si>
  <si>
    <t>競輪事業基金</t>
    <phoneticPr fontId="4"/>
  </si>
  <si>
    <t>競輪事業施設等整備基金</t>
    <rPh sb="4" eb="6">
      <t>シセツ</t>
    </rPh>
    <rPh sb="6" eb="7">
      <t>トウ</t>
    </rPh>
    <rPh sb="7" eb="9">
      <t>セイビ</t>
    </rPh>
    <phoneticPr fontId="4"/>
  </si>
  <si>
    <t>牧田財産区基金</t>
    <phoneticPr fontId="4"/>
  </si>
  <si>
    <t>時財産区基金</t>
    <phoneticPr fontId="4"/>
  </si>
  <si>
    <t>特別会計合計</t>
    <phoneticPr fontId="4"/>
  </si>
  <si>
    <t>総合計</t>
    <phoneticPr fontId="4"/>
  </si>
  <si>
    <t>15,262,755
(※)</t>
    <phoneticPr fontId="4"/>
  </si>
  <si>
    <t>16,040,470
(※)</t>
    <phoneticPr fontId="4"/>
  </si>
  <si>
    <t>12,088,871
(※)</t>
    <phoneticPr fontId="4"/>
  </si>
  <si>
    <t>13,457,241
(※)</t>
    <phoneticPr fontId="4"/>
  </si>
  <si>
    <t>15,574,572
(※)</t>
    <phoneticPr fontId="4"/>
  </si>
  <si>
    <t>18,687,745
(※)</t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</si>
  <si>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</si>
  <si>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・17年度基金現在高には合併による2町基金引継額（一般会計2,062,306千円、特別会計504,221千円）を含む。</t>
    <phoneticPr fontId="4"/>
  </si>
  <si>
    <t>※額に有価証券を含む</t>
    <rPh sb="1" eb="2">
      <t>ガク</t>
    </rPh>
    <rPh sb="8" eb="9">
      <t>フク</t>
    </rPh>
    <phoneticPr fontId="4"/>
  </si>
  <si>
    <t>　　</t>
    <phoneticPr fontId="4"/>
  </si>
  <si>
    <t>18-7　地方債現在高</t>
    <rPh sb="5" eb="8">
      <t>チホウサイ</t>
    </rPh>
    <rPh sb="8" eb="10">
      <t>ゲンザイ</t>
    </rPh>
    <rPh sb="10" eb="11">
      <t>ダカ</t>
    </rPh>
    <phoneticPr fontId="4"/>
  </si>
  <si>
    <t>平成14年度</t>
    <rPh sb="0" eb="2">
      <t>ヘイセイ</t>
    </rPh>
    <phoneticPr fontId="4"/>
  </si>
  <si>
    <t>15年度</t>
    <phoneticPr fontId="4"/>
  </si>
  <si>
    <t>16年度</t>
  </si>
  <si>
    <t>25年度</t>
  </si>
  <si>
    <t>令和元年度</t>
    <rPh sb="0" eb="2">
      <t>レイワ</t>
    </rPh>
    <rPh sb="2" eb="4">
      <t>ガンネン</t>
    </rPh>
    <rPh sb="4" eb="5">
      <t>ド</t>
    </rPh>
    <phoneticPr fontId="4"/>
  </si>
  <si>
    <t>2年度</t>
    <rPh sb="1" eb="3">
      <t>ネンド</t>
    </rPh>
    <phoneticPr fontId="4"/>
  </si>
  <si>
    <t>3年度</t>
    <rPh sb="1" eb="3">
      <t>ネンド</t>
    </rPh>
    <rPh sb="2" eb="3">
      <t>ド</t>
    </rPh>
    <phoneticPr fontId="4"/>
  </si>
  <si>
    <t>4年度</t>
    <rPh sb="1" eb="3">
      <t>ネンド</t>
    </rPh>
    <phoneticPr fontId="4"/>
  </si>
  <si>
    <t>一般会計分</t>
    <rPh sb="0" eb="2">
      <t>イッパン</t>
    </rPh>
    <rPh sb="2" eb="4">
      <t>カイケイ</t>
    </rPh>
    <rPh sb="4" eb="5">
      <t>ブン</t>
    </rPh>
    <phoneticPr fontId="4"/>
  </si>
  <si>
    <t>公共事業等債</t>
    <phoneticPr fontId="4"/>
  </si>
  <si>
    <t>防災・減災・国土強靭化債</t>
    <rPh sb="0" eb="2">
      <t>ボウサイ</t>
    </rPh>
    <rPh sb="3" eb="5">
      <t>ゲンサイ</t>
    </rPh>
    <rPh sb="6" eb="8">
      <t>コクド</t>
    </rPh>
    <rPh sb="8" eb="11">
      <t>キョウジンカ</t>
    </rPh>
    <rPh sb="11" eb="12">
      <t>サイ</t>
    </rPh>
    <phoneticPr fontId="4"/>
  </si>
  <si>
    <t xml:space="preserve"> － 　</t>
    <phoneticPr fontId="4"/>
  </si>
  <si>
    <t>公営住宅債</t>
    <phoneticPr fontId="4"/>
  </si>
  <si>
    <t>学校教育債</t>
    <rPh sb="0" eb="2">
      <t>ガッコウ</t>
    </rPh>
    <phoneticPr fontId="4"/>
  </si>
  <si>
    <t>社会福祉債</t>
  </si>
  <si>
    <t>一般廃棄物債</t>
    <phoneticPr fontId="4"/>
  </si>
  <si>
    <t>一般補助債</t>
    <phoneticPr fontId="4"/>
  </si>
  <si>
    <t>施設整備(一般財源化分)債</t>
    <phoneticPr fontId="4"/>
  </si>
  <si>
    <t>一般単独債</t>
    <phoneticPr fontId="4"/>
  </si>
  <si>
    <t>合併特例債</t>
    <phoneticPr fontId="4"/>
  </si>
  <si>
    <t>辺地対策債</t>
    <phoneticPr fontId="4"/>
  </si>
  <si>
    <t>厚生福祉債</t>
    <phoneticPr fontId="4"/>
  </si>
  <si>
    <t>災害復旧債</t>
  </si>
  <si>
    <t>全国防災事業債</t>
    <rPh sb="0" eb="2">
      <t>ゼンコク</t>
    </rPh>
    <rPh sb="2" eb="4">
      <t>ボウサイ</t>
    </rPh>
    <rPh sb="4" eb="7">
      <t>ジギョウサイ</t>
    </rPh>
    <phoneticPr fontId="4"/>
  </si>
  <si>
    <t>旧緊急防災・減災事業債</t>
    <rPh sb="0" eb="1">
      <t>キュウ</t>
    </rPh>
    <rPh sb="1" eb="3">
      <t>キンキュウ</t>
    </rPh>
    <rPh sb="3" eb="5">
      <t>ボウサイ</t>
    </rPh>
    <rPh sb="6" eb="7">
      <t>ゲン</t>
    </rPh>
    <rPh sb="7" eb="8">
      <t>ワザワ</t>
    </rPh>
    <rPh sb="8" eb="11">
      <t>ジギョウサイ</t>
    </rPh>
    <phoneticPr fontId="4"/>
  </si>
  <si>
    <t>臨時財政対策債</t>
    <phoneticPr fontId="4"/>
  </si>
  <si>
    <t>退職手当債</t>
    <phoneticPr fontId="4"/>
  </si>
  <si>
    <t>減収補てん債</t>
  </si>
  <si>
    <t>減税補てん債</t>
  </si>
  <si>
    <t>臨時税収補てん債</t>
    <phoneticPr fontId="4"/>
  </si>
  <si>
    <t>臨時特例借換債</t>
    <phoneticPr fontId="4"/>
  </si>
  <si>
    <t>公営企業債</t>
    <phoneticPr fontId="4"/>
  </si>
  <si>
    <t>県貸付金</t>
    <phoneticPr fontId="4"/>
  </si>
  <si>
    <t>公共事業等臨時特例債</t>
    <phoneticPr fontId="4"/>
  </si>
  <si>
    <t>特定資金公共投資事業債</t>
    <phoneticPr fontId="4"/>
  </si>
  <si>
    <t>一般会計分　合計</t>
    <rPh sb="0" eb="2">
      <t>イッパン</t>
    </rPh>
    <rPh sb="2" eb="4">
      <t>カイケイ</t>
    </rPh>
    <rPh sb="4" eb="5">
      <t>ブン</t>
    </rPh>
    <rPh sb="6" eb="8">
      <t>ゴウケイ</t>
    </rPh>
    <phoneticPr fontId="4"/>
  </si>
  <si>
    <t>特別会計</t>
    <rPh sb="0" eb="2">
      <t>トクベツ</t>
    </rPh>
    <rPh sb="2" eb="4">
      <t>カイケイ</t>
    </rPh>
    <phoneticPr fontId="4"/>
  </si>
  <si>
    <t>公共用地先行取得事業債</t>
    <rPh sb="8" eb="10">
      <t>ジギョウ</t>
    </rPh>
    <phoneticPr fontId="4"/>
  </si>
  <si>
    <t>国民健康保険直営診療施設事業債</t>
    <phoneticPr fontId="4"/>
  </si>
  <si>
    <t>簡易水道事業債</t>
    <phoneticPr fontId="4"/>
  </si>
  <si>
    <t>市行造林事業債</t>
    <phoneticPr fontId="4"/>
  </si>
  <si>
    <t>公設地方卸売市場事業債</t>
    <phoneticPr fontId="4"/>
  </si>
  <si>
    <t>公共下水道事業債</t>
    <phoneticPr fontId="4"/>
  </si>
  <si>
    <t>特定環境保全公共下水道事業債</t>
    <phoneticPr fontId="4"/>
  </si>
  <si>
    <t>農業集落排水事業債</t>
    <phoneticPr fontId="4"/>
  </si>
  <si>
    <t>駐車場事業債</t>
    <phoneticPr fontId="4"/>
  </si>
  <si>
    <t>競輪事業債</t>
    <rPh sb="0" eb="4">
      <t>ケイリンジギョウ</t>
    </rPh>
    <rPh sb="4" eb="5">
      <t>サイ</t>
    </rPh>
    <phoneticPr fontId="4"/>
  </si>
  <si>
    <t>特別会計合計</t>
    <rPh sb="0" eb="2">
      <t>トクベツ</t>
    </rPh>
    <rPh sb="2" eb="4">
      <t>カイケイ</t>
    </rPh>
    <rPh sb="4" eb="6">
      <t>ゴウケイ</t>
    </rPh>
    <phoneticPr fontId="4"/>
  </si>
  <si>
    <t>企業会計</t>
    <rPh sb="0" eb="2">
      <t>キギョウ</t>
    </rPh>
    <rPh sb="2" eb="4">
      <t>カイケイ</t>
    </rPh>
    <phoneticPr fontId="4"/>
  </si>
  <si>
    <t>病院事業債</t>
    <phoneticPr fontId="4"/>
  </si>
  <si>
    <t>水道事業債</t>
  </si>
  <si>
    <t>企業会計合計</t>
    <rPh sb="0" eb="2">
      <t>キギョウ</t>
    </rPh>
    <rPh sb="2" eb="4">
      <t>カイケイ</t>
    </rPh>
    <rPh sb="4" eb="6">
      <t>ゴウケイ</t>
    </rPh>
    <phoneticPr fontId="4"/>
  </si>
  <si>
    <t>市債合計</t>
    <rPh sb="2" eb="4">
      <t>ゴウケイ</t>
    </rPh>
    <phoneticPr fontId="4"/>
  </si>
  <si>
    <t>（資料：財政課）</t>
    <rPh sb="1" eb="3">
      <t>シリョウ</t>
    </rPh>
    <rPh sb="4" eb="6">
      <t>ザイセイ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</si>
</sst>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#,##0;&quot;△ &quot;#,##0"/>
    <numFmt numFmtId="178" formatCode="#,##0.0;[Red]\-#,##0.0"/>
    <numFmt numFmtId="179" formatCode="0.0;&quot;△ &quot;0.0"/>
    <numFmt numFmtId="180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38" fontId="5" fillId="0" borderId="0" xfId="2" applyFont="1"/>
    <xf numFmtId="0" fontId="5" fillId="0" borderId="1" xfId="1" applyFont="1" applyBorder="1"/>
    <xf numFmtId="38" fontId="5" fillId="0" borderId="1" xfId="2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5" fillId="0" borderId="2" xfId="1" applyFont="1" applyBorder="1"/>
    <xf numFmtId="0" fontId="5" fillId="0" borderId="6" xfId="1" applyFont="1" applyBorder="1"/>
    <xf numFmtId="38" fontId="5" fillId="0" borderId="7" xfId="2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38" fontId="5" fillId="0" borderId="6" xfId="2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/>
    <xf numFmtId="38" fontId="5" fillId="0" borderId="11" xfId="2" applyFont="1" applyBorder="1"/>
    <xf numFmtId="176" fontId="5" fillId="0" borderId="0" xfId="1" applyNumberFormat="1" applyFont="1"/>
    <xf numFmtId="177" fontId="5" fillId="0" borderId="0" xfId="1" applyNumberFormat="1" applyFont="1"/>
    <xf numFmtId="178" fontId="5" fillId="0" borderId="0" xfId="2" applyNumberFormat="1" applyFont="1"/>
    <xf numFmtId="38" fontId="5" fillId="0" borderId="0" xfId="2" applyFont="1" applyFill="1"/>
    <xf numFmtId="0" fontId="5" fillId="0" borderId="12" xfId="1" applyFont="1" applyBorder="1" applyAlignment="1">
      <alignment horizontal="distributed"/>
    </xf>
    <xf numFmtId="38" fontId="5" fillId="0" borderId="11" xfId="2" applyFont="1" applyBorder="1" applyAlignment="1">
      <alignment horizontal="right"/>
    </xf>
    <xf numFmtId="176" fontId="5" fillId="0" borderId="0" xfId="1" applyNumberFormat="1" applyFont="1" applyAlignment="1">
      <alignment horizontal="right"/>
    </xf>
    <xf numFmtId="38" fontId="5" fillId="0" borderId="0" xfId="2" applyFont="1" applyBorder="1" applyAlignment="1">
      <alignment horizontal="right"/>
    </xf>
    <xf numFmtId="38" fontId="5" fillId="0" borderId="0" xfId="2" applyFont="1" applyAlignment="1">
      <alignment horizontal="right"/>
    </xf>
    <xf numFmtId="177" fontId="5" fillId="0" borderId="0" xfId="1" applyNumberFormat="1" applyFont="1" applyAlignment="1">
      <alignment horizontal="right"/>
    </xf>
    <xf numFmtId="38" fontId="5" fillId="0" borderId="0" xfId="2" applyFont="1" applyAlignment="1">
      <alignment horizontal="right" wrapText="1"/>
    </xf>
    <xf numFmtId="38" fontId="5" fillId="0" borderId="0" xfId="2" applyFont="1" applyFill="1" applyAlignment="1">
      <alignment horizontal="right" wrapText="1"/>
    </xf>
    <xf numFmtId="38" fontId="5" fillId="0" borderId="11" xfId="2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38" fontId="5" fillId="0" borderId="0" xfId="2" applyFont="1" applyAlignment="1">
      <alignment vertical="center"/>
    </xf>
    <xf numFmtId="177" fontId="5" fillId="0" borderId="0" xfId="1" applyNumberFormat="1" applyFont="1" applyAlignment="1">
      <alignment vertical="center"/>
    </xf>
    <xf numFmtId="0" fontId="5" fillId="0" borderId="12" xfId="1" applyFont="1" applyBorder="1"/>
    <xf numFmtId="177" fontId="5" fillId="0" borderId="11" xfId="1" applyNumberFormat="1" applyFont="1" applyBorder="1"/>
    <xf numFmtId="179" fontId="5" fillId="0" borderId="0" xfId="1" applyNumberFormat="1" applyFont="1"/>
    <xf numFmtId="38" fontId="5" fillId="0" borderId="0" xfId="2" applyFont="1" applyBorder="1"/>
    <xf numFmtId="38" fontId="5" fillId="0" borderId="0" xfId="2" applyFont="1" applyFill="1" applyBorder="1"/>
    <xf numFmtId="0" fontId="5" fillId="0" borderId="13" xfId="1" applyFont="1" applyBorder="1" applyAlignment="1">
      <alignment horizontal="distributed"/>
    </xf>
    <xf numFmtId="38" fontId="5" fillId="0" borderId="7" xfId="2" applyFont="1" applyBorder="1"/>
    <xf numFmtId="179" fontId="5" fillId="0" borderId="6" xfId="1" applyNumberFormat="1" applyFont="1" applyBorder="1"/>
    <xf numFmtId="177" fontId="5" fillId="0" borderId="6" xfId="1" applyNumberFormat="1" applyFont="1" applyBorder="1" applyAlignment="1">
      <alignment horizontal="right" indent="1"/>
    </xf>
    <xf numFmtId="177" fontId="5" fillId="0" borderId="6" xfId="1" applyNumberFormat="1" applyFont="1" applyBorder="1"/>
    <xf numFmtId="38" fontId="5" fillId="0" borderId="6" xfId="2" applyFont="1" applyBorder="1" applyAlignment="1">
      <alignment horizontal="right"/>
    </xf>
    <xf numFmtId="179" fontId="5" fillId="0" borderId="6" xfId="1" applyNumberFormat="1" applyFont="1" applyBorder="1" applyAlignment="1">
      <alignment horizontal="right"/>
    </xf>
    <xf numFmtId="176" fontId="5" fillId="0" borderId="6" xfId="1" applyNumberFormat="1" applyFont="1" applyBorder="1"/>
    <xf numFmtId="38" fontId="5" fillId="0" borderId="6" xfId="2" applyFont="1" applyBorder="1"/>
    <xf numFmtId="3" fontId="5" fillId="0" borderId="6" xfId="1" applyNumberFormat="1" applyFont="1" applyBorder="1"/>
    <xf numFmtId="0" fontId="5" fillId="0" borderId="0" xfId="1" applyFont="1" applyAlignment="1">
      <alignment horizontal="right"/>
    </xf>
    <xf numFmtId="38" fontId="5" fillId="0" borderId="0" xfId="2" applyFont="1" applyFill="1" applyAlignment="1"/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14" xfId="1" applyFont="1" applyBorder="1" applyAlignment="1">
      <alignment horizontal="distributed" vertical="center" indent="1"/>
    </xf>
    <xf numFmtId="177" fontId="5" fillId="0" borderId="0" xfId="2" applyNumberFormat="1" applyFont="1" applyAlignment="1">
      <alignment vertical="center"/>
    </xf>
    <xf numFmtId="0" fontId="5" fillId="0" borderId="15" xfId="1" applyFont="1" applyBorder="1" applyAlignment="1">
      <alignment horizontal="distributed" vertical="center" indent="1"/>
    </xf>
    <xf numFmtId="177" fontId="5" fillId="0" borderId="0" xfId="2" applyNumberFormat="1" applyFont="1" applyFill="1" applyBorder="1" applyAlignment="1">
      <alignment vertical="center"/>
    </xf>
    <xf numFmtId="0" fontId="5" fillId="0" borderId="8" xfId="1" applyFont="1" applyBorder="1" applyAlignment="1">
      <alignment horizontal="distributed" vertical="center" indent="1"/>
    </xf>
    <xf numFmtId="177" fontId="5" fillId="0" borderId="0" xfId="2" applyNumberFormat="1" applyFont="1" applyBorder="1" applyAlignment="1">
      <alignment vertical="center"/>
    </xf>
    <xf numFmtId="177" fontId="5" fillId="0" borderId="0" xfId="2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5" fillId="0" borderId="6" xfId="1" applyFont="1" applyBorder="1" applyAlignment="1">
      <alignment horizontal="left" vertical="center"/>
    </xf>
    <xf numFmtId="0" fontId="5" fillId="0" borderId="13" xfId="1" applyFont="1" applyBorder="1" applyAlignment="1">
      <alignment horizontal="distributed" vertical="center" indent="1"/>
    </xf>
    <xf numFmtId="177" fontId="5" fillId="0" borderId="16" xfId="2" applyNumberFormat="1" applyFont="1" applyBorder="1" applyAlignment="1">
      <alignment vertical="center"/>
    </xf>
    <xf numFmtId="177" fontId="5" fillId="0" borderId="0" xfId="2" applyNumberFormat="1" applyFont="1"/>
    <xf numFmtId="177" fontId="5" fillId="0" borderId="0" xfId="2" applyNumberFormat="1" applyFont="1" applyFill="1"/>
    <xf numFmtId="177" fontId="5" fillId="0" borderId="0" xfId="2" quotePrefix="1" applyNumberFormat="1" applyFont="1" applyFill="1" applyBorder="1" applyAlignment="1">
      <alignment horizontal="right"/>
    </xf>
    <xf numFmtId="177" fontId="5" fillId="0" borderId="0" xfId="2" applyNumberFormat="1" applyFont="1" applyAlignment="1">
      <alignment horizontal="right"/>
    </xf>
    <xf numFmtId="177" fontId="5" fillId="0" borderId="0" xfId="2" applyNumberFormat="1" applyFont="1" applyFill="1" applyBorder="1"/>
    <xf numFmtId="177" fontId="5" fillId="0" borderId="0" xfId="2" applyNumberFormat="1" applyFont="1" applyFill="1" applyBorder="1" applyAlignment="1">
      <alignment horizontal="right"/>
    </xf>
    <xf numFmtId="177" fontId="5" fillId="0" borderId="0" xfId="2" applyNumberFormat="1" applyFont="1" applyBorder="1"/>
    <xf numFmtId="177" fontId="5" fillId="0" borderId="6" xfId="1" applyNumberFormat="1" applyFont="1" applyBorder="1" applyAlignment="1">
      <alignment horizontal="right"/>
    </xf>
    <xf numFmtId="177" fontId="5" fillId="0" borderId="6" xfId="2" applyNumberFormat="1" applyFont="1" applyFill="1" applyBorder="1" applyAlignment="1">
      <alignment horizontal="right"/>
    </xf>
    <xf numFmtId="177" fontId="5" fillId="0" borderId="6" xfId="2" quotePrefix="1" applyNumberFormat="1" applyFont="1" applyFill="1" applyBorder="1" applyAlignment="1">
      <alignment horizontal="right"/>
    </xf>
    <xf numFmtId="0" fontId="5" fillId="0" borderId="17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2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177" fontId="5" fillId="0" borderId="6" xfId="2" applyNumberFormat="1" applyFont="1" applyBorder="1"/>
    <xf numFmtId="0" fontId="5" fillId="0" borderId="18" xfId="1" applyFont="1" applyBorder="1"/>
    <xf numFmtId="0" fontId="5" fillId="0" borderId="2" xfId="1" applyFont="1" applyBorder="1" applyAlignment="1">
      <alignment horizontal="right"/>
    </xf>
    <xf numFmtId="0" fontId="5" fillId="0" borderId="0" xfId="1" applyFont="1" applyAlignment="1">
      <alignment horizontal="center"/>
    </xf>
    <xf numFmtId="0" fontId="7" fillId="0" borderId="0" xfId="1" applyFont="1"/>
    <xf numFmtId="0" fontId="5" fillId="0" borderId="13" xfId="1" applyFont="1" applyBorder="1"/>
    <xf numFmtId="0" fontId="5" fillId="0" borderId="19" xfId="1" applyFont="1" applyBorder="1" applyAlignment="1">
      <alignment horizontal="center"/>
    </xf>
    <xf numFmtId="0" fontId="5" fillId="0" borderId="10" xfId="1" applyFont="1" applyBorder="1" applyAlignment="1">
      <alignment horizontal="distributed"/>
    </xf>
    <xf numFmtId="177" fontId="5" fillId="0" borderId="11" xfId="2" applyNumberFormat="1" applyFont="1" applyBorder="1"/>
    <xf numFmtId="179" fontId="5" fillId="0" borderId="10" xfId="1" applyNumberFormat="1" applyFont="1" applyBorder="1"/>
    <xf numFmtId="179" fontId="5" fillId="0" borderId="12" xfId="1" applyNumberFormat="1" applyFont="1" applyBorder="1"/>
    <xf numFmtId="176" fontId="5" fillId="0" borderId="0" xfId="2" applyNumberFormat="1" applyFont="1"/>
    <xf numFmtId="176" fontId="5" fillId="0" borderId="12" xfId="2" applyNumberFormat="1" applyFont="1" applyBorder="1"/>
    <xf numFmtId="176" fontId="5" fillId="0" borderId="0" xfId="2" applyNumberFormat="1" applyFont="1" applyBorder="1"/>
    <xf numFmtId="180" fontId="5" fillId="0" borderId="0" xfId="3" applyNumberFormat="1" applyFont="1"/>
    <xf numFmtId="180" fontId="5" fillId="0" borderId="12" xfId="3" applyNumberFormat="1" applyFont="1" applyBorder="1"/>
    <xf numFmtId="177" fontId="5" fillId="0" borderId="11" xfId="2" applyNumberFormat="1" applyFont="1" applyBorder="1" applyAlignment="1">
      <alignment horizontal="right"/>
    </xf>
    <xf numFmtId="177" fontId="5" fillId="0" borderId="0" xfId="2" applyNumberFormat="1" applyFont="1" applyBorder="1" applyAlignment="1">
      <alignment horizontal="right"/>
    </xf>
    <xf numFmtId="177" fontId="5" fillId="0" borderId="12" xfId="2" applyNumberFormat="1" applyFont="1" applyBorder="1" applyAlignment="1">
      <alignment horizontal="right"/>
    </xf>
    <xf numFmtId="177" fontId="5" fillId="0" borderId="7" xfId="2" applyNumberFormat="1" applyFont="1" applyBorder="1"/>
    <xf numFmtId="179" fontId="5" fillId="0" borderId="13" xfId="1" applyNumberFormat="1" applyFont="1" applyBorder="1"/>
    <xf numFmtId="176" fontId="5" fillId="0" borderId="6" xfId="2" applyNumberFormat="1" applyFont="1" applyBorder="1"/>
    <xf numFmtId="176" fontId="5" fillId="0" borderId="13" xfId="2" applyNumberFormat="1" applyFont="1" applyBorder="1"/>
    <xf numFmtId="180" fontId="5" fillId="0" borderId="6" xfId="3" applyNumberFormat="1" applyFont="1" applyBorder="1"/>
    <xf numFmtId="0" fontId="8" fillId="0" borderId="0" xfId="1" applyFont="1"/>
    <xf numFmtId="0" fontId="5" fillId="0" borderId="20" xfId="1" applyFont="1" applyBorder="1"/>
    <xf numFmtId="176" fontId="5" fillId="0" borderId="13" xfId="1" applyNumberFormat="1" applyFont="1" applyBorder="1"/>
    <xf numFmtId="0" fontId="5" fillId="0" borderId="6" xfId="1" applyFont="1" applyBorder="1" applyAlignment="1">
      <alignment horizontal="center"/>
    </xf>
    <xf numFmtId="56" fontId="3" fillId="0" borderId="0" xfId="1" applyNumberFormat="1" applyFont="1"/>
    <xf numFmtId="56" fontId="5" fillId="0" borderId="0" xfId="1" applyNumberFormat="1" applyFont="1"/>
    <xf numFmtId="0" fontId="5" fillId="0" borderId="17" xfId="1" applyFont="1" applyBorder="1"/>
    <xf numFmtId="3" fontId="5" fillId="0" borderId="17" xfId="1" applyNumberFormat="1" applyFont="1" applyBorder="1"/>
    <xf numFmtId="0" fontId="5" fillId="0" borderId="17" xfId="1" applyFont="1" applyBorder="1" applyAlignment="1">
      <alignment wrapText="1"/>
    </xf>
    <xf numFmtId="0" fontId="5" fillId="0" borderId="17" xfId="1" applyFont="1" applyBorder="1" applyAlignment="1">
      <alignment horizontal="right"/>
    </xf>
    <xf numFmtId="3" fontId="5" fillId="0" borderId="17" xfId="1" applyNumberFormat="1" applyFont="1" applyBorder="1" applyAlignment="1">
      <alignment horizontal="right" wrapText="1"/>
    </xf>
    <xf numFmtId="38" fontId="5" fillId="0" borderId="17" xfId="2" applyFont="1" applyBorder="1" applyAlignment="1">
      <alignment horizontal="right"/>
    </xf>
    <xf numFmtId="0" fontId="5" fillId="0" borderId="21" xfId="1" applyFont="1" applyBorder="1" applyAlignment="1">
      <alignment wrapText="1"/>
    </xf>
    <xf numFmtId="3" fontId="5" fillId="0" borderId="21" xfId="1" applyNumberFormat="1" applyFont="1" applyBorder="1"/>
    <xf numFmtId="0" fontId="5" fillId="0" borderId="21" xfId="1" applyFont="1" applyBorder="1" applyAlignment="1">
      <alignment horizontal="right"/>
    </xf>
    <xf numFmtId="0" fontId="5" fillId="0" borderId="22" xfId="1" applyFont="1" applyBorder="1"/>
    <xf numFmtId="3" fontId="5" fillId="0" borderId="22" xfId="1" applyNumberFormat="1" applyFont="1" applyBorder="1"/>
    <xf numFmtId="3" fontId="5" fillId="0" borderId="22" xfId="1" applyNumberFormat="1" applyFont="1" applyBorder="1" applyAlignment="1">
      <alignment horizontal="right" wrapText="1"/>
    </xf>
    <xf numFmtId="0" fontId="5" fillId="0" borderId="8" xfId="1" applyFont="1" applyBorder="1" applyAlignment="1">
      <alignment wrapText="1"/>
    </xf>
    <xf numFmtId="3" fontId="5" fillId="0" borderId="8" xfId="1" applyNumberFormat="1" applyFont="1" applyBorder="1"/>
    <xf numFmtId="38" fontId="5" fillId="0" borderId="8" xfId="2" applyFont="1" applyBorder="1"/>
    <xf numFmtId="0" fontId="5" fillId="0" borderId="8" xfId="1" applyFont="1" applyBorder="1"/>
    <xf numFmtId="38" fontId="5" fillId="0" borderId="17" xfId="2" applyFont="1" applyBorder="1"/>
    <xf numFmtId="0" fontId="5" fillId="0" borderId="17" xfId="1" applyFont="1" applyBorder="1" applyAlignment="1">
      <alignment shrinkToFit="1"/>
    </xf>
    <xf numFmtId="0" fontId="5" fillId="0" borderId="21" xfId="1" applyFont="1" applyBorder="1"/>
    <xf numFmtId="38" fontId="5" fillId="0" borderId="21" xfId="2" applyFont="1" applyBorder="1"/>
    <xf numFmtId="38" fontId="5" fillId="0" borderId="22" xfId="2" applyFont="1" applyBorder="1"/>
    <xf numFmtId="3" fontId="5" fillId="0" borderId="1" xfId="1" applyNumberFormat="1" applyFont="1" applyBorder="1"/>
    <xf numFmtId="38" fontId="5" fillId="0" borderId="1" xfId="2" applyFont="1" applyBorder="1"/>
    <xf numFmtId="38" fontId="5" fillId="0" borderId="22" xfId="2" applyFont="1" applyBorder="1" applyAlignment="1">
      <alignment horizontal="right" wrapText="1"/>
    </xf>
    <xf numFmtId="56" fontId="9" fillId="0" borderId="0" xfId="1" applyNumberFormat="1" applyFont="1"/>
    <xf numFmtId="0" fontId="5" fillId="0" borderId="9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3" fontId="5" fillId="0" borderId="17" xfId="1" applyNumberFormat="1" applyFont="1" applyBorder="1" applyAlignment="1">
      <alignment vertical="center"/>
    </xf>
    <xf numFmtId="3" fontId="5" fillId="0" borderId="17" xfId="1" applyNumberFormat="1" applyFont="1" applyBorder="1" applyAlignment="1">
      <alignment horizontal="right" vertical="center"/>
    </xf>
    <xf numFmtId="0" fontId="5" fillId="0" borderId="19" xfId="1" applyFont="1" applyBorder="1" applyAlignment="1">
      <alignment vertical="center" wrapText="1"/>
    </xf>
    <xf numFmtId="0" fontId="5" fillId="0" borderId="23" xfId="1" applyFont="1" applyBorder="1" applyAlignment="1">
      <alignment vertical="center"/>
    </xf>
    <xf numFmtId="0" fontId="5" fillId="0" borderId="10" xfId="1" applyFont="1" applyBorder="1" applyAlignment="1">
      <alignment vertical="center" wrapText="1"/>
    </xf>
    <xf numFmtId="3" fontId="5" fillId="0" borderId="14" xfId="1" applyNumberFormat="1" applyFont="1" applyBorder="1" applyAlignment="1">
      <alignment horizontal="left" vertical="center"/>
    </xf>
    <xf numFmtId="3" fontId="5" fillId="0" borderId="14" xfId="1" applyNumberFormat="1" applyFont="1" applyBorder="1" applyAlignment="1">
      <alignment horizontal="right" vertical="center"/>
    </xf>
    <xf numFmtId="0" fontId="5" fillId="0" borderId="17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3" fontId="5" fillId="0" borderId="14" xfId="1" applyNumberFormat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3" fontId="5" fillId="0" borderId="26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3" fontId="5" fillId="0" borderId="30" xfId="1" applyNumberFormat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3" fontId="5" fillId="0" borderId="33" xfId="1" applyNumberFormat="1" applyFont="1" applyBorder="1" applyAlignment="1">
      <alignment vertical="center"/>
    </xf>
    <xf numFmtId="3" fontId="5" fillId="0" borderId="34" xfId="1" applyNumberFormat="1" applyFont="1" applyBorder="1" applyAlignment="1">
      <alignment vertical="center"/>
    </xf>
    <xf numFmtId="3" fontId="5" fillId="0" borderId="35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6" fillId="0" borderId="0" xfId="1" applyFont="1" applyAlignment="1">
      <alignment shrinkToFit="1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10" xfId="1" applyFont="1" applyBorder="1" applyAlignment="1">
      <alignment horizontal="center" vertical="center" textRotation="255"/>
    </xf>
    <xf numFmtId="0" fontId="5" fillId="0" borderId="12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255"/>
    </xf>
    <xf numFmtId="0" fontId="5" fillId="0" borderId="0" xfId="1" applyFont="1" applyAlignment="1">
      <alignment horizontal="center"/>
    </xf>
  </cellXfs>
  <cellStyles count="4">
    <cellStyle name="パーセント 2" xfId="3" xr:uid="{67880D62-DBE4-4BFE-9EF8-CBFD8220887B}"/>
    <cellStyle name="桁区切り 2" xfId="2" xr:uid="{26889281-A31E-4129-ACC8-94D2AD81C952}"/>
    <cellStyle name="標準" xfId="0" builtinId="0"/>
    <cellStyle name="標準 2" xfId="1" xr:uid="{9B5A6A7B-8047-4B18-A507-E0890CEBA8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228C1A-64ED-452C-B11C-3F723996DC01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29432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40AF987-9851-4B78-8B8E-646BA1A429D6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27336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5594F77-8E3C-4AC2-B069-4F2AF747B5E4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25622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14</xdr:row>
      <xdr:rowOff>19050</xdr:rowOff>
    </xdr:from>
    <xdr:to>
      <xdr:col>2</xdr:col>
      <xdr:colOff>0</xdr:colOff>
      <xdr:row>16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B33B9A7-0AE2-4E79-A870-F32143AAA44E}"/>
            </a:ext>
          </a:extLst>
        </xdr:cNvPr>
        <xdr:cNvSpPr>
          <a:spLocks noChangeShapeType="1"/>
        </xdr:cNvSpPr>
      </xdr:nvSpPr>
      <xdr:spPr bwMode="auto">
        <a:xfrm>
          <a:off x="9525" y="2514600"/>
          <a:ext cx="25622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26</xdr:row>
      <xdr:rowOff>19050</xdr:rowOff>
    </xdr:from>
    <xdr:to>
      <xdr:col>2</xdr:col>
      <xdr:colOff>0</xdr:colOff>
      <xdr:row>28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6CFF6B7-B5DC-4AC4-92EE-B8E4A24D7385}"/>
            </a:ext>
          </a:extLst>
        </xdr:cNvPr>
        <xdr:cNvSpPr>
          <a:spLocks noChangeShapeType="1"/>
        </xdr:cNvSpPr>
      </xdr:nvSpPr>
      <xdr:spPr bwMode="auto">
        <a:xfrm>
          <a:off x="9525" y="4591050"/>
          <a:ext cx="25622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39</xdr:row>
      <xdr:rowOff>19050</xdr:rowOff>
    </xdr:from>
    <xdr:to>
      <xdr:col>2</xdr:col>
      <xdr:colOff>0</xdr:colOff>
      <xdr:row>41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911C163-DB51-473E-B34F-B91850B92FB3}"/>
            </a:ext>
          </a:extLst>
        </xdr:cNvPr>
        <xdr:cNvSpPr>
          <a:spLocks noChangeShapeType="1"/>
        </xdr:cNvSpPr>
      </xdr:nvSpPr>
      <xdr:spPr bwMode="auto">
        <a:xfrm>
          <a:off x="9525" y="6838950"/>
          <a:ext cx="25622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39</xdr:row>
      <xdr:rowOff>19050</xdr:rowOff>
    </xdr:from>
    <xdr:to>
      <xdr:col>2</xdr:col>
      <xdr:colOff>0</xdr:colOff>
      <xdr:row>41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C1209656-4957-4AC1-9D1A-EFE7F6A609C5}"/>
            </a:ext>
          </a:extLst>
        </xdr:cNvPr>
        <xdr:cNvSpPr>
          <a:spLocks noChangeShapeType="1"/>
        </xdr:cNvSpPr>
      </xdr:nvSpPr>
      <xdr:spPr bwMode="auto">
        <a:xfrm>
          <a:off x="9525" y="6838950"/>
          <a:ext cx="25622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70D92E6-5DC0-4F04-B9F6-11E9BB0682F8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1790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19050</xdr:rowOff>
    </xdr:from>
    <xdr:to>
      <xdr:col>2</xdr:col>
      <xdr:colOff>0</xdr:colOff>
      <xdr:row>15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CE3FDED-9BB8-4E63-95EE-ECE568B04694}"/>
            </a:ext>
          </a:extLst>
        </xdr:cNvPr>
        <xdr:cNvSpPr>
          <a:spLocks noChangeShapeType="1"/>
        </xdr:cNvSpPr>
      </xdr:nvSpPr>
      <xdr:spPr bwMode="auto">
        <a:xfrm>
          <a:off x="9525" y="3028950"/>
          <a:ext cx="1790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24</xdr:row>
      <xdr:rowOff>19050</xdr:rowOff>
    </xdr:from>
    <xdr:to>
      <xdr:col>2</xdr:col>
      <xdr:colOff>0</xdr:colOff>
      <xdr:row>26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D3F3A08-9E3F-4D2C-AD9E-BFE727403990}"/>
            </a:ext>
          </a:extLst>
        </xdr:cNvPr>
        <xdr:cNvSpPr>
          <a:spLocks noChangeShapeType="1"/>
        </xdr:cNvSpPr>
      </xdr:nvSpPr>
      <xdr:spPr bwMode="auto">
        <a:xfrm>
          <a:off x="9525" y="5619750"/>
          <a:ext cx="1790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2</xdr:row>
      <xdr:rowOff>19050</xdr:rowOff>
    </xdr:from>
    <xdr:to>
      <xdr:col>16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4E68357-4AC0-4113-B4F8-5E0DF68F6581}"/>
            </a:ext>
          </a:extLst>
        </xdr:cNvPr>
        <xdr:cNvSpPr>
          <a:spLocks noChangeShapeType="1"/>
        </xdr:cNvSpPr>
      </xdr:nvSpPr>
      <xdr:spPr bwMode="auto">
        <a:xfrm>
          <a:off x="10896600" y="438150"/>
          <a:ext cx="1790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13</xdr:row>
      <xdr:rowOff>19050</xdr:rowOff>
    </xdr:from>
    <xdr:to>
      <xdr:col>16</xdr:col>
      <xdr:colOff>0</xdr:colOff>
      <xdr:row>15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80E1C7EB-61C1-4507-801B-378FB1C41335}"/>
            </a:ext>
          </a:extLst>
        </xdr:cNvPr>
        <xdr:cNvSpPr>
          <a:spLocks noChangeShapeType="1"/>
        </xdr:cNvSpPr>
      </xdr:nvSpPr>
      <xdr:spPr bwMode="auto">
        <a:xfrm>
          <a:off x="10896600" y="3028950"/>
          <a:ext cx="1790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24</xdr:row>
      <xdr:rowOff>19050</xdr:rowOff>
    </xdr:from>
    <xdr:to>
      <xdr:col>16</xdr:col>
      <xdr:colOff>0</xdr:colOff>
      <xdr:row>26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22D224FC-0CAA-4C0B-AF62-A804B363CD81}"/>
            </a:ext>
          </a:extLst>
        </xdr:cNvPr>
        <xdr:cNvSpPr>
          <a:spLocks noChangeShapeType="1"/>
        </xdr:cNvSpPr>
      </xdr:nvSpPr>
      <xdr:spPr bwMode="auto">
        <a:xfrm>
          <a:off x="10896600" y="5619750"/>
          <a:ext cx="1790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</xdr:colOff>
      <xdr:row>2</xdr:row>
      <xdr:rowOff>19050</xdr:rowOff>
    </xdr:from>
    <xdr:to>
      <xdr:col>30</xdr:col>
      <xdr:colOff>0</xdr:colOff>
      <xdr:row>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230F5546-0977-418C-A66D-4ECFDB795511}"/>
            </a:ext>
          </a:extLst>
        </xdr:cNvPr>
        <xdr:cNvSpPr>
          <a:spLocks noChangeShapeType="1"/>
        </xdr:cNvSpPr>
      </xdr:nvSpPr>
      <xdr:spPr bwMode="auto">
        <a:xfrm>
          <a:off x="21897975" y="438150"/>
          <a:ext cx="1790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</xdr:colOff>
      <xdr:row>13</xdr:row>
      <xdr:rowOff>19050</xdr:rowOff>
    </xdr:from>
    <xdr:to>
      <xdr:col>30</xdr:col>
      <xdr:colOff>0</xdr:colOff>
      <xdr:row>15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EF3DBCB5-BB10-487B-A7BB-B580A297B327}"/>
            </a:ext>
          </a:extLst>
        </xdr:cNvPr>
        <xdr:cNvSpPr>
          <a:spLocks noChangeShapeType="1"/>
        </xdr:cNvSpPr>
      </xdr:nvSpPr>
      <xdr:spPr bwMode="auto">
        <a:xfrm>
          <a:off x="21897975" y="3028950"/>
          <a:ext cx="1790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</xdr:colOff>
      <xdr:row>24</xdr:row>
      <xdr:rowOff>19050</xdr:rowOff>
    </xdr:from>
    <xdr:to>
      <xdr:col>30</xdr:col>
      <xdr:colOff>0</xdr:colOff>
      <xdr:row>26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F964461F-E373-47BC-995D-2F8F2C81535F}"/>
            </a:ext>
          </a:extLst>
        </xdr:cNvPr>
        <xdr:cNvSpPr>
          <a:spLocks noChangeShapeType="1"/>
        </xdr:cNvSpPr>
      </xdr:nvSpPr>
      <xdr:spPr bwMode="auto">
        <a:xfrm>
          <a:off x="21897975" y="5619750"/>
          <a:ext cx="1790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A67F-4483-4C49-98F5-FB2EA41C790B}">
  <dimension ref="A1:AN46"/>
  <sheetViews>
    <sheetView view="pageBreakPreview" zoomScaleNormal="100" zoomScaleSheetLayoutView="100" workbookViewId="0">
      <pane xSplit="2" ySplit="4" topLeftCell="AG5" activePane="bottomRight" state="frozen"/>
      <selection pane="topRight" activeCell="C1" sqref="C1"/>
      <selection pane="bottomLeft" activeCell="A5" sqref="A5"/>
      <selection pane="bottomRight" activeCell="AL31" sqref="AL31"/>
    </sheetView>
  </sheetViews>
  <sheetFormatPr defaultRowHeight="13.5" x14ac:dyDescent="0.15"/>
  <cols>
    <col min="1" max="1" width="3.375" style="2" customWidth="1"/>
    <col min="2" max="2" width="35.375" style="2" customWidth="1"/>
    <col min="3" max="3" width="12.625" style="3" customWidth="1"/>
    <col min="4" max="4" width="12.625" style="2" customWidth="1"/>
    <col min="5" max="5" width="12.625" style="3" customWidth="1"/>
    <col min="6" max="8" width="12.625" style="2" customWidth="1"/>
    <col min="9" max="9" width="12.625" style="3" customWidth="1"/>
    <col min="10" max="44" width="12.625" style="2" customWidth="1"/>
    <col min="45" max="256" width="9" style="2"/>
    <col min="257" max="257" width="3.375" style="2" customWidth="1"/>
    <col min="258" max="258" width="35.375" style="2" customWidth="1"/>
    <col min="259" max="300" width="12.625" style="2" customWidth="1"/>
    <col min="301" max="512" width="9" style="2"/>
    <col min="513" max="513" width="3.375" style="2" customWidth="1"/>
    <col min="514" max="514" width="35.375" style="2" customWidth="1"/>
    <col min="515" max="556" width="12.625" style="2" customWidth="1"/>
    <col min="557" max="768" width="9" style="2"/>
    <col min="769" max="769" width="3.375" style="2" customWidth="1"/>
    <col min="770" max="770" width="35.375" style="2" customWidth="1"/>
    <col min="771" max="812" width="12.625" style="2" customWidth="1"/>
    <col min="813" max="1024" width="9" style="2"/>
    <col min="1025" max="1025" width="3.375" style="2" customWidth="1"/>
    <col min="1026" max="1026" width="35.375" style="2" customWidth="1"/>
    <col min="1027" max="1068" width="12.625" style="2" customWidth="1"/>
    <col min="1069" max="1280" width="9" style="2"/>
    <col min="1281" max="1281" width="3.375" style="2" customWidth="1"/>
    <col min="1282" max="1282" width="35.375" style="2" customWidth="1"/>
    <col min="1283" max="1324" width="12.625" style="2" customWidth="1"/>
    <col min="1325" max="1536" width="9" style="2"/>
    <col min="1537" max="1537" width="3.375" style="2" customWidth="1"/>
    <col min="1538" max="1538" width="35.375" style="2" customWidth="1"/>
    <col min="1539" max="1580" width="12.625" style="2" customWidth="1"/>
    <col min="1581" max="1792" width="9" style="2"/>
    <col min="1793" max="1793" width="3.375" style="2" customWidth="1"/>
    <col min="1794" max="1794" width="35.375" style="2" customWidth="1"/>
    <col min="1795" max="1836" width="12.625" style="2" customWidth="1"/>
    <col min="1837" max="2048" width="9" style="2"/>
    <col min="2049" max="2049" width="3.375" style="2" customWidth="1"/>
    <col min="2050" max="2050" width="35.375" style="2" customWidth="1"/>
    <col min="2051" max="2092" width="12.625" style="2" customWidth="1"/>
    <col min="2093" max="2304" width="9" style="2"/>
    <col min="2305" max="2305" width="3.375" style="2" customWidth="1"/>
    <col min="2306" max="2306" width="35.375" style="2" customWidth="1"/>
    <col min="2307" max="2348" width="12.625" style="2" customWidth="1"/>
    <col min="2349" max="2560" width="9" style="2"/>
    <col min="2561" max="2561" width="3.375" style="2" customWidth="1"/>
    <col min="2562" max="2562" width="35.375" style="2" customWidth="1"/>
    <col min="2563" max="2604" width="12.625" style="2" customWidth="1"/>
    <col min="2605" max="2816" width="9" style="2"/>
    <col min="2817" max="2817" width="3.375" style="2" customWidth="1"/>
    <col min="2818" max="2818" width="35.375" style="2" customWidth="1"/>
    <col min="2819" max="2860" width="12.625" style="2" customWidth="1"/>
    <col min="2861" max="3072" width="9" style="2"/>
    <col min="3073" max="3073" width="3.375" style="2" customWidth="1"/>
    <col min="3074" max="3074" width="35.375" style="2" customWidth="1"/>
    <col min="3075" max="3116" width="12.625" style="2" customWidth="1"/>
    <col min="3117" max="3328" width="9" style="2"/>
    <col min="3329" max="3329" width="3.375" style="2" customWidth="1"/>
    <col min="3330" max="3330" width="35.375" style="2" customWidth="1"/>
    <col min="3331" max="3372" width="12.625" style="2" customWidth="1"/>
    <col min="3373" max="3584" width="9" style="2"/>
    <col min="3585" max="3585" width="3.375" style="2" customWidth="1"/>
    <col min="3586" max="3586" width="35.375" style="2" customWidth="1"/>
    <col min="3587" max="3628" width="12.625" style="2" customWidth="1"/>
    <col min="3629" max="3840" width="9" style="2"/>
    <col min="3841" max="3841" width="3.375" style="2" customWidth="1"/>
    <col min="3842" max="3842" width="35.375" style="2" customWidth="1"/>
    <col min="3843" max="3884" width="12.625" style="2" customWidth="1"/>
    <col min="3885" max="4096" width="9" style="2"/>
    <col min="4097" max="4097" width="3.375" style="2" customWidth="1"/>
    <col min="4098" max="4098" width="35.375" style="2" customWidth="1"/>
    <col min="4099" max="4140" width="12.625" style="2" customWidth="1"/>
    <col min="4141" max="4352" width="9" style="2"/>
    <col min="4353" max="4353" width="3.375" style="2" customWidth="1"/>
    <col min="4354" max="4354" width="35.375" style="2" customWidth="1"/>
    <col min="4355" max="4396" width="12.625" style="2" customWidth="1"/>
    <col min="4397" max="4608" width="9" style="2"/>
    <col min="4609" max="4609" width="3.375" style="2" customWidth="1"/>
    <col min="4610" max="4610" width="35.375" style="2" customWidth="1"/>
    <col min="4611" max="4652" width="12.625" style="2" customWidth="1"/>
    <col min="4653" max="4864" width="9" style="2"/>
    <col min="4865" max="4865" width="3.375" style="2" customWidth="1"/>
    <col min="4866" max="4866" width="35.375" style="2" customWidth="1"/>
    <col min="4867" max="4908" width="12.625" style="2" customWidth="1"/>
    <col min="4909" max="5120" width="9" style="2"/>
    <col min="5121" max="5121" width="3.375" style="2" customWidth="1"/>
    <col min="5122" max="5122" width="35.375" style="2" customWidth="1"/>
    <col min="5123" max="5164" width="12.625" style="2" customWidth="1"/>
    <col min="5165" max="5376" width="9" style="2"/>
    <col min="5377" max="5377" width="3.375" style="2" customWidth="1"/>
    <col min="5378" max="5378" width="35.375" style="2" customWidth="1"/>
    <col min="5379" max="5420" width="12.625" style="2" customWidth="1"/>
    <col min="5421" max="5632" width="9" style="2"/>
    <col min="5633" max="5633" width="3.375" style="2" customWidth="1"/>
    <col min="5634" max="5634" width="35.375" style="2" customWidth="1"/>
    <col min="5635" max="5676" width="12.625" style="2" customWidth="1"/>
    <col min="5677" max="5888" width="9" style="2"/>
    <col min="5889" max="5889" width="3.375" style="2" customWidth="1"/>
    <col min="5890" max="5890" width="35.375" style="2" customWidth="1"/>
    <col min="5891" max="5932" width="12.625" style="2" customWidth="1"/>
    <col min="5933" max="6144" width="9" style="2"/>
    <col min="6145" max="6145" width="3.375" style="2" customWidth="1"/>
    <col min="6146" max="6146" width="35.375" style="2" customWidth="1"/>
    <col min="6147" max="6188" width="12.625" style="2" customWidth="1"/>
    <col min="6189" max="6400" width="9" style="2"/>
    <col min="6401" max="6401" width="3.375" style="2" customWidth="1"/>
    <col min="6402" max="6402" width="35.375" style="2" customWidth="1"/>
    <col min="6403" max="6444" width="12.625" style="2" customWidth="1"/>
    <col min="6445" max="6656" width="9" style="2"/>
    <col min="6657" max="6657" width="3.375" style="2" customWidth="1"/>
    <col min="6658" max="6658" width="35.375" style="2" customWidth="1"/>
    <col min="6659" max="6700" width="12.625" style="2" customWidth="1"/>
    <col min="6701" max="6912" width="9" style="2"/>
    <col min="6913" max="6913" width="3.375" style="2" customWidth="1"/>
    <col min="6914" max="6914" width="35.375" style="2" customWidth="1"/>
    <col min="6915" max="6956" width="12.625" style="2" customWidth="1"/>
    <col min="6957" max="7168" width="9" style="2"/>
    <col min="7169" max="7169" width="3.375" style="2" customWidth="1"/>
    <col min="7170" max="7170" width="35.375" style="2" customWidth="1"/>
    <col min="7171" max="7212" width="12.625" style="2" customWidth="1"/>
    <col min="7213" max="7424" width="9" style="2"/>
    <col min="7425" max="7425" width="3.375" style="2" customWidth="1"/>
    <col min="7426" max="7426" width="35.375" style="2" customWidth="1"/>
    <col min="7427" max="7468" width="12.625" style="2" customWidth="1"/>
    <col min="7469" max="7680" width="9" style="2"/>
    <col min="7681" max="7681" width="3.375" style="2" customWidth="1"/>
    <col min="7682" max="7682" width="35.375" style="2" customWidth="1"/>
    <col min="7683" max="7724" width="12.625" style="2" customWidth="1"/>
    <col min="7725" max="7936" width="9" style="2"/>
    <col min="7937" max="7937" width="3.375" style="2" customWidth="1"/>
    <col min="7938" max="7938" width="35.375" style="2" customWidth="1"/>
    <col min="7939" max="7980" width="12.625" style="2" customWidth="1"/>
    <col min="7981" max="8192" width="9" style="2"/>
    <col min="8193" max="8193" width="3.375" style="2" customWidth="1"/>
    <col min="8194" max="8194" width="35.375" style="2" customWidth="1"/>
    <col min="8195" max="8236" width="12.625" style="2" customWidth="1"/>
    <col min="8237" max="8448" width="9" style="2"/>
    <col min="8449" max="8449" width="3.375" style="2" customWidth="1"/>
    <col min="8450" max="8450" width="35.375" style="2" customWidth="1"/>
    <col min="8451" max="8492" width="12.625" style="2" customWidth="1"/>
    <col min="8493" max="8704" width="9" style="2"/>
    <col min="8705" max="8705" width="3.375" style="2" customWidth="1"/>
    <col min="8706" max="8706" width="35.375" style="2" customWidth="1"/>
    <col min="8707" max="8748" width="12.625" style="2" customWidth="1"/>
    <col min="8749" max="8960" width="9" style="2"/>
    <col min="8961" max="8961" width="3.375" style="2" customWidth="1"/>
    <col min="8962" max="8962" width="35.375" style="2" customWidth="1"/>
    <col min="8963" max="9004" width="12.625" style="2" customWidth="1"/>
    <col min="9005" max="9216" width="9" style="2"/>
    <col min="9217" max="9217" width="3.375" style="2" customWidth="1"/>
    <col min="9218" max="9218" width="35.375" style="2" customWidth="1"/>
    <col min="9219" max="9260" width="12.625" style="2" customWidth="1"/>
    <col min="9261" max="9472" width="9" style="2"/>
    <col min="9473" max="9473" width="3.375" style="2" customWidth="1"/>
    <col min="9474" max="9474" width="35.375" style="2" customWidth="1"/>
    <col min="9475" max="9516" width="12.625" style="2" customWidth="1"/>
    <col min="9517" max="9728" width="9" style="2"/>
    <col min="9729" max="9729" width="3.375" style="2" customWidth="1"/>
    <col min="9730" max="9730" width="35.375" style="2" customWidth="1"/>
    <col min="9731" max="9772" width="12.625" style="2" customWidth="1"/>
    <col min="9773" max="9984" width="9" style="2"/>
    <col min="9985" max="9985" width="3.375" style="2" customWidth="1"/>
    <col min="9986" max="9986" width="35.375" style="2" customWidth="1"/>
    <col min="9987" max="10028" width="12.625" style="2" customWidth="1"/>
    <col min="10029" max="10240" width="9" style="2"/>
    <col min="10241" max="10241" width="3.375" style="2" customWidth="1"/>
    <col min="10242" max="10242" width="35.375" style="2" customWidth="1"/>
    <col min="10243" max="10284" width="12.625" style="2" customWidth="1"/>
    <col min="10285" max="10496" width="9" style="2"/>
    <col min="10497" max="10497" width="3.375" style="2" customWidth="1"/>
    <col min="10498" max="10498" width="35.375" style="2" customWidth="1"/>
    <col min="10499" max="10540" width="12.625" style="2" customWidth="1"/>
    <col min="10541" max="10752" width="9" style="2"/>
    <col min="10753" max="10753" width="3.375" style="2" customWidth="1"/>
    <col min="10754" max="10754" width="35.375" style="2" customWidth="1"/>
    <col min="10755" max="10796" width="12.625" style="2" customWidth="1"/>
    <col min="10797" max="11008" width="9" style="2"/>
    <col min="11009" max="11009" width="3.375" style="2" customWidth="1"/>
    <col min="11010" max="11010" width="35.375" style="2" customWidth="1"/>
    <col min="11011" max="11052" width="12.625" style="2" customWidth="1"/>
    <col min="11053" max="11264" width="9" style="2"/>
    <col min="11265" max="11265" width="3.375" style="2" customWidth="1"/>
    <col min="11266" max="11266" width="35.375" style="2" customWidth="1"/>
    <col min="11267" max="11308" width="12.625" style="2" customWidth="1"/>
    <col min="11309" max="11520" width="9" style="2"/>
    <col min="11521" max="11521" width="3.375" style="2" customWidth="1"/>
    <col min="11522" max="11522" width="35.375" style="2" customWidth="1"/>
    <col min="11523" max="11564" width="12.625" style="2" customWidth="1"/>
    <col min="11565" max="11776" width="9" style="2"/>
    <col min="11777" max="11777" width="3.375" style="2" customWidth="1"/>
    <col min="11778" max="11778" width="35.375" style="2" customWidth="1"/>
    <col min="11779" max="11820" width="12.625" style="2" customWidth="1"/>
    <col min="11821" max="12032" width="9" style="2"/>
    <col min="12033" max="12033" width="3.375" style="2" customWidth="1"/>
    <col min="12034" max="12034" width="35.375" style="2" customWidth="1"/>
    <col min="12035" max="12076" width="12.625" style="2" customWidth="1"/>
    <col min="12077" max="12288" width="9" style="2"/>
    <col min="12289" max="12289" width="3.375" style="2" customWidth="1"/>
    <col min="12290" max="12290" width="35.375" style="2" customWidth="1"/>
    <col min="12291" max="12332" width="12.625" style="2" customWidth="1"/>
    <col min="12333" max="12544" width="9" style="2"/>
    <col min="12545" max="12545" width="3.375" style="2" customWidth="1"/>
    <col min="12546" max="12546" width="35.375" style="2" customWidth="1"/>
    <col min="12547" max="12588" width="12.625" style="2" customWidth="1"/>
    <col min="12589" max="12800" width="9" style="2"/>
    <col min="12801" max="12801" width="3.375" style="2" customWidth="1"/>
    <col min="12802" max="12802" width="35.375" style="2" customWidth="1"/>
    <col min="12803" max="12844" width="12.625" style="2" customWidth="1"/>
    <col min="12845" max="13056" width="9" style="2"/>
    <col min="13057" max="13057" width="3.375" style="2" customWidth="1"/>
    <col min="13058" max="13058" width="35.375" style="2" customWidth="1"/>
    <col min="13059" max="13100" width="12.625" style="2" customWidth="1"/>
    <col min="13101" max="13312" width="9" style="2"/>
    <col min="13313" max="13313" width="3.375" style="2" customWidth="1"/>
    <col min="13314" max="13314" width="35.375" style="2" customWidth="1"/>
    <col min="13315" max="13356" width="12.625" style="2" customWidth="1"/>
    <col min="13357" max="13568" width="9" style="2"/>
    <col min="13569" max="13569" width="3.375" style="2" customWidth="1"/>
    <col min="13570" max="13570" width="35.375" style="2" customWidth="1"/>
    <col min="13571" max="13612" width="12.625" style="2" customWidth="1"/>
    <col min="13613" max="13824" width="9" style="2"/>
    <col min="13825" max="13825" width="3.375" style="2" customWidth="1"/>
    <col min="13826" max="13826" width="35.375" style="2" customWidth="1"/>
    <col min="13827" max="13868" width="12.625" style="2" customWidth="1"/>
    <col min="13869" max="14080" width="9" style="2"/>
    <col min="14081" max="14081" width="3.375" style="2" customWidth="1"/>
    <col min="14082" max="14082" width="35.375" style="2" customWidth="1"/>
    <col min="14083" max="14124" width="12.625" style="2" customWidth="1"/>
    <col min="14125" max="14336" width="9" style="2"/>
    <col min="14337" max="14337" width="3.375" style="2" customWidth="1"/>
    <col min="14338" max="14338" width="35.375" style="2" customWidth="1"/>
    <col min="14339" max="14380" width="12.625" style="2" customWidth="1"/>
    <col min="14381" max="14592" width="9" style="2"/>
    <col min="14593" max="14593" width="3.375" style="2" customWidth="1"/>
    <col min="14594" max="14594" width="35.375" style="2" customWidth="1"/>
    <col min="14595" max="14636" width="12.625" style="2" customWidth="1"/>
    <col min="14637" max="14848" width="9" style="2"/>
    <col min="14849" max="14849" width="3.375" style="2" customWidth="1"/>
    <col min="14850" max="14850" width="35.375" style="2" customWidth="1"/>
    <col min="14851" max="14892" width="12.625" style="2" customWidth="1"/>
    <col min="14893" max="15104" width="9" style="2"/>
    <col min="15105" max="15105" width="3.375" style="2" customWidth="1"/>
    <col min="15106" max="15106" width="35.375" style="2" customWidth="1"/>
    <col min="15107" max="15148" width="12.625" style="2" customWidth="1"/>
    <col min="15149" max="15360" width="9" style="2"/>
    <col min="15361" max="15361" width="3.375" style="2" customWidth="1"/>
    <col min="15362" max="15362" width="35.375" style="2" customWidth="1"/>
    <col min="15363" max="15404" width="12.625" style="2" customWidth="1"/>
    <col min="15405" max="15616" width="9" style="2"/>
    <col min="15617" max="15617" width="3.375" style="2" customWidth="1"/>
    <col min="15618" max="15618" width="35.375" style="2" customWidth="1"/>
    <col min="15619" max="15660" width="12.625" style="2" customWidth="1"/>
    <col min="15661" max="15872" width="9" style="2"/>
    <col min="15873" max="15873" width="3.375" style="2" customWidth="1"/>
    <col min="15874" max="15874" width="35.375" style="2" customWidth="1"/>
    <col min="15875" max="15916" width="12.625" style="2" customWidth="1"/>
    <col min="15917" max="16128" width="9" style="2"/>
    <col min="16129" max="16129" width="3.375" style="2" customWidth="1"/>
    <col min="16130" max="16130" width="35.375" style="2" customWidth="1"/>
    <col min="16131" max="16172" width="12.625" style="2" customWidth="1"/>
    <col min="16173" max="16384" width="9" style="2"/>
  </cols>
  <sheetData>
    <row r="1" spans="1:40" ht="18.75" x14ac:dyDescent="0.2">
      <c r="A1" s="1" t="s">
        <v>0</v>
      </c>
    </row>
    <row r="2" spans="1:40" ht="14.25" thickBot="1" x14ac:dyDescent="0.2">
      <c r="A2" s="4"/>
      <c r="B2" s="4"/>
      <c r="C2" s="5"/>
      <c r="D2" s="6"/>
      <c r="E2" s="5"/>
      <c r="F2" s="6"/>
      <c r="G2" s="4"/>
      <c r="H2" s="6"/>
      <c r="I2" s="5"/>
      <c r="J2" s="6"/>
      <c r="K2" s="6"/>
      <c r="L2" s="6" t="s">
        <v>1</v>
      </c>
      <c r="M2" s="6"/>
      <c r="N2" s="6"/>
      <c r="O2" s="6"/>
      <c r="P2" s="6"/>
      <c r="Q2" s="6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6"/>
      <c r="AC2" s="6"/>
      <c r="AD2" s="6"/>
      <c r="AE2" s="6"/>
      <c r="AF2" s="6" t="s">
        <v>1</v>
      </c>
      <c r="AG2" s="6"/>
      <c r="AH2" s="6"/>
      <c r="AI2" s="6"/>
      <c r="AJ2" s="6"/>
      <c r="AK2" s="6"/>
      <c r="AL2" s="6"/>
      <c r="AM2" s="6"/>
      <c r="AN2" s="6" t="s">
        <v>1</v>
      </c>
    </row>
    <row r="3" spans="1:40" ht="14.25" thickTop="1" x14ac:dyDescent="0.15">
      <c r="B3" s="7" t="s">
        <v>2</v>
      </c>
      <c r="C3" s="163" t="s">
        <v>3</v>
      </c>
      <c r="D3" s="164"/>
      <c r="E3" s="163" t="s">
        <v>4</v>
      </c>
      <c r="F3" s="164"/>
      <c r="G3" s="163" t="s">
        <v>5</v>
      </c>
      <c r="H3" s="164"/>
      <c r="I3" s="163" t="s">
        <v>6</v>
      </c>
      <c r="J3" s="164"/>
      <c r="K3" s="163" t="s">
        <v>7</v>
      </c>
      <c r="L3" s="165"/>
      <c r="M3" s="163" t="s">
        <v>8</v>
      </c>
      <c r="N3" s="164"/>
      <c r="O3" s="163" t="s">
        <v>9</v>
      </c>
      <c r="P3" s="164"/>
      <c r="Q3" s="162" t="s">
        <v>10</v>
      </c>
      <c r="R3" s="162"/>
      <c r="S3" s="163" t="s">
        <v>11</v>
      </c>
      <c r="T3" s="164"/>
      <c r="U3" s="163" t="s">
        <v>12</v>
      </c>
      <c r="V3" s="165"/>
      <c r="W3" s="163" t="s">
        <v>13</v>
      </c>
      <c r="X3" s="164"/>
      <c r="Y3" s="162" t="s">
        <v>14</v>
      </c>
      <c r="Z3" s="162"/>
      <c r="AA3" s="163" t="s">
        <v>15</v>
      </c>
      <c r="AB3" s="164"/>
      <c r="AC3" s="162" t="s">
        <v>16</v>
      </c>
      <c r="AD3" s="162"/>
      <c r="AE3" s="163" t="s">
        <v>17</v>
      </c>
      <c r="AF3" s="165"/>
      <c r="AG3" s="163" t="s">
        <v>18</v>
      </c>
      <c r="AH3" s="164"/>
      <c r="AI3" s="163" t="s">
        <v>19</v>
      </c>
      <c r="AJ3" s="165"/>
      <c r="AK3" s="163" t="s">
        <v>20</v>
      </c>
      <c r="AL3" s="164"/>
      <c r="AM3" s="163" t="s">
        <v>21</v>
      </c>
      <c r="AN3" s="165"/>
    </row>
    <row r="4" spans="1:40" x14ac:dyDescent="0.15">
      <c r="A4" s="8" t="s">
        <v>22</v>
      </c>
      <c r="B4" s="8"/>
      <c r="C4" s="9" t="s">
        <v>23</v>
      </c>
      <c r="D4" s="10" t="s">
        <v>24</v>
      </c>
      <c r="E4" s="11" t="s">
        <v>23</v>
      </c>
      <c r="F4" s="10" t="s">
        <v>24</v>
      </c>
      <c r="G4" s="106" t="s">
        <v>23</v>
      </c>
      <c r="H4" s="12" t="s">
        <v>24</v>
      </c>
      <c r="I4" s="9" t="s">
        <v>23</v>
      </c>
      <c r="J4" s="12" t="s">
        <v>24</v>
      </c>
      <c r="K4" s="9" t="s">
        <v>23</v>
      </c>
      <c r="L4" s="13" t="s">
        <v>24</v>
      </c>
      <c r="M4" s="9" t="s">
        <v>23</v>
      </c>
      <c r="N4" s="10" t="s">
        <v>24</v>
      </c>
      <c r="O4" s="9" t="s">
        <v>23</v>
      </c>
      <c r="P4" s="12" t="s">
        <v>24</v>
      </c>
      <c r="Q4" s="9" t="s">
        <v>23</v>
      </c>
      <c r="R4" s="12" t="s">
        <v>24</v>
      </c>
      <c r="S4" s="9" t="s">
        <v>23</v>
      </c>
      <c r="T4" s="12" t="s">
        <v>24</v>
      </c>
      <c r="U4" s="9" t="s">
        <v>23</v>
      </c>
      <c r="V4" s="12" t="s">
        <v>24</v>
      </c>
      <c r="W4" s="9" t="s">
        <v>23</v>
      </c>
      <c r="X4" s="10" t="s">
        <v>24</v>
      </c>
      <c r="Y4" s="9" t="s">
        <v>23</v>
      </c>
      <c r="Z4" s="12" t="s">
        <v>24</v>
      </c>
      <c r="AA4" s="9" t="s">
        <v>23</v>
      </c>
      <c r="AB4" s="12" t="s">
        <v>24</v>
      </c>
      <c r="AC4" s="9" t="s">
        <v>23</v>
      </c>
      <c r="AD4" s="12" t="s">
        <v>24</v>
      </c>
      <c r="AE4" s="9" t="s">
        <v>23</v>
      </c>
      <c r="AF4" s="12" t="s">
        <v>24</v>
      </c>
      <c r="AG4" s="9" t="s">
        <v>23</v>
      </c>
      <c r="AH4" s="10" t="s">
        <v>24</v>
      </c>
      <c r="AI4" s="9" t="s">
        <v>23</v>
      </c>
      <c r="AJ4" s="12" t="s">
        <v>24</v>
      </c>
      <c r="AK4" s="9" t="s">
        <v>23</v>
      </c>
      <c r="AL4" s="10" t="s">
        <v>24</v>
      </c>
      <c r="AM4" s="9" t="s">
        <v>23</v>
      </c>
      <c r="AN4" s="12" t="s">
        <v>24</v>
      </c>
    </row>
    <row r="5" spans="1:40" x14ac:dyDescent="0.15">
      <c r="A5" s="2" t="s">
        <v>25</v>
      </c>
      <c r="B5" s="14"/>
      <c r="C5" s="15">
        <v>56011600</v>
      </c>
      <c r="D5" s="16">
        <v>100</v>
      </c>
      <c r="E5" s="3">
        <v>52698591</v>
      </c>
      <c r="F5" s="16">
        <v>100</v>
      </c>
      <c r="G5" s="17">
        <v>54849846</v>
      </c>
      <c r="H5" s="16">
        <v>100</v>
      </c>
      <c r="I5" s="3">
        <v>53921149</v>
      </c>
      <c r="J5" s="16">
        <v>100</v>
      </c>
      <c r="K5" s="3">
        <v>57915693</v>
      </c>
      <c r="L5" s="16">
        <v>100</v>
      </c>
      <c r="M5" s="3">
        <v>59774958</v>
      </c>
      <c r="N5" s="16">
        <f>SUM(N6:N29)</f>
        <v>100.00000000000003</v>
      </c>
      <c r="O5" s="3">
        <v>59783996</v>
      </c>
      <c r="P5" s="16">
        <v>99.999999999999986</v>
      </c>
      <c r="Q5" s="3">
        <f>SUM(Q6:Q29)</f>
        <v>64002261</v>
      </c>
      <c r="R5" s="16">
        <v>100</v>
      </c>
      <c r="S5" s="3">
        <f>SUM(S6:S29)</f>
        <v>58705786</v>
      </c>
      <c r="T5" s="18">
        <v>100.10000000000001</v>
      </c>
      <c r="U5" s="3">
        <f>SUM(U6:U29)</f>
        <v>58976188</v>
      </c>
      <c r="V5" s="18">
        <v>100</v>
      </c>
      <c r="W5" s="19">
        <v>59697897</v>
      </c>
      <c r="X5" s="18">
        <v>100</v>
      </c>
      <c r="Y5" s="19">
        <v>62085399</v>
      </c>
      <c r="Z5" s="18">
        <v>100</v>
      </c>
      <c r="AA5" s="19">
        <v>61796872</v>
      </c>
      <c r="AB5" s="18">
        <v>100</v>
      </c>
      <c r="AC5" s="19">
        <v>59582756</v>
      </c>
      <c r="AD5" s="18">
        <v>100</v>
      </c>
      <c r="AE5" s="19">
        <v>61754782</v>
      </c>
      <c r="AF5" s="18">
        <v>100</v>
      </c>
      <c r="AG5" s="19">
        <v>68438773</v>
      </c>
      <c r="AH5" s="18">
        <v>100</v>
      </c>
      <c r="AI5" s="19">
        <v>79726383</v>
      </c>
      <c r="AJ5" s="18">
        <v>100</v>
      </c>
      <c r="AK5" s="19">
        <v>70093989</v>
      </c>
      <c r="AL5" s="18">
        <v>100</v>
      </c>
      <c r="AM5" s="19">
        <v>68005311</v>
      </c>
      <c r="AN5" s="18">
        <v>100</v>
      </c>
    </row>
    <row r="6" spans="1:40" x14ac:dyDescent="0.15">
      <c r="B6" s="20" t="s">
        <v>26</v>
      </c>
      <c r="C6" s="15">
        <v>24793748</v>
      </c>
      <c r="D6" s="16">
        <v>44.265380742560467</v>
      </c>
      <c r="E6" s="3">
        <v>25592240</v>
      </c>
      <c r="F6" s="16">
        <v>48.5634236406814</v>
      </c>
      <c r="G6" s="17">
        <v>26821044</v>
      </c>
      <c r="H6" s="16">
        <v>48.899032460364609</v>
      </c>
      <c r="I6" s="3">
        <v>29266513</v>
      </c>
      <c r="J6" s="16">
        <v>54.276501044145029</v>
      </c>
      <c r="K6" s="3">
        <v>28712889</v>
      </c>
      <c r="L6" s="16">
        <v>49.577044688043358</v>
      </c>
      <c r="M6" s="3">
        <v>26990109</v>
      </c>
      <c r="N6" s="16">
        <v>45.2</v>
      </c>
      <c r="O6" s="3">
        <v>27075084</v>
      </c>
      <c r="P6" s="16">
        <v>45.3</v>
      </c>
      <c r="Q6" s="3">
        <v>27874085</v>
      </c>
      <c r="R6" s="16">
        <v>43.6</v>
      </c>
      <c r="S6" s="3">
        <v>26788454</v>
      </c>
      <c r="T6" s="16">
        <v>45.6</v>
      </c>
      <c r="U6" s="3">
        <v>27433254</v>
      </c>
      <c r="V6" s="16">
        <v>46.5</v>
      </c>
      <c r="W6" s="19">
        <v>27111119</v>
      </c>
      <c r="X6" s="16">
        <v>45.413859386034986</v>
      </c>
      <c r="Y6" s="19">
        <v>27425314</v>
      </c>
      <c r="Z6" s="16">
        <v>44.173532652983354</v>
      </c>
      <c r="AA6" s="19">
        <v>27319201</v>
      </c>
      <c r="AB6" s="16">
        <f>AA6/$AA$5*100</f>
        <v>44.208064447016021</v>
      </c>
      <c r="AC6" s="19">
        <v>27362658</v>
      </c>
      <c r="AD6" s="16">
        <f>AC6/$AC$5*100</f>
        <v>45.9237870769187</v>
      </c>
      <c r="AE6" s="19">
        <v>27708316</v>
      </c>
      <c r="AF6" s="16">
        <f>AE6/$AE$5*100</f>
        <v>44.86829214294692</v>
      </c>
      <c r="AG6" s="19">
        <v>27821335</v>
      </c>
      <c r="AH6" s="16">
        <f>AG6/$AK$5*100</f>
        <v>39.69147054820921</v>
      </c>
      <c r="AI6" s="19">
        <v>27282939</v>
      </c>
      <c r="AJ6" s="16">
        <f t="shared" ref="AJ6:AJ12" si="0">AI6/$AM$5*100</f>
        <v>40.118835718580861</v>
      </c>
      <c r="AK6" s="19">
        <v>27756115</v>
      </c>
      <c r="AL6" s="16">
        <f t="shared" ref="AL6:AL28" si="1">AK6/$AK$5*100</f>
        <v>39.598424053166667</v>
      </c>
      <c r="AM6" s="19">
        <v>28771078</v>
      </c>
      <c r="AN6" s="16">
        <f>AM6/$AM$5*100</f>
        <v>42.30710451423419</v>
      </c>
    </row>
    <row r="7" spans="1:40" x14ac:dyDescent="0.15">
      <c r="B7" s="20" t="s">
        <v>27</v>
      </c>
      <c r="C7" s="15">
        <v>1030732</v>
      </c>
      <c r="D7" s="16">
        <v>1.8402116704396947</v>
      </c>
      <c r="E7" s="3">
        <v>1320329</v>
      </c>
      <c r="F7" s="16">
        <v>2.5054351073636862</v>
      </c>
      <c r="G7" s="17">
        <v>1867353</v>
      </c>
      <c r="H7" s="16">
        <v>3.404481755518511</v>
      </c>
      <c r="I7" s="3">
        <v>740815</v>
      </c>
      <c r="J7" s="16">
        <v>1.3738857827380495</v>
      </c>
      <c r="K7" s="3">
        <v>713619</v>
      </c>
      <c r="L7" s="16">
        <v>1.232168628285256</v>
      </c>
      <c r="M7" s="3">
        <v>669811</v>
      </c>
      <c r="N7" s="16">
        <v>1.1000000000000001</v>
      </c>
      <c r="O7" s="3">
        <v>650700</v>
      </c>
      <c r="P7" s="16">
        <v>1.1000000000000001</v>
      </c>
      <c r="Q7" s="3">
        <v>639473</v>
      </c>
      <c r="R7" s="16">
        <v>1</v>
      </c>
      <c r="S7" s="3">
        <v>598370</v>
      </c>
      <c r="T7" s="16">
        <v>1</v>
      </c>
      <c r="U7" s="3">
        <v>570160</v>
      </c>
      <c r="V7" s="16">
        <v>1</v>
      </c>
      <c r="W7" s="19">
        <v>542478</v>
      </c>
      <c r="X7" s="16">
        <v>0.90870537700850662</v>
      </c>
      <c r="Y7" s="19">
        <v>569118</v>
      </c>
      <c r="Z7" s="16">
        <v>0.91666963435315918</v>
      </c>
      <c r="AA7" s="19">
        <v>563849</v>
      </c>
      <c r="AB7" s="16">
        <f t="shared" ref="AB7:AB29" si="2">AA7/$AA$5*100</f>
        <v>0.91242320485088635</v>
      </c>
      <c r="AC7" s="19">
        <v>561643</v>
      </c>
      <c r="AD7" s="16">
        <f t="shared" ref="AD7:AD29" si="3">AC7/$AC$5*100</f>
        <v>0.9426267559694621</v>
      </c>
      <c r="AE7" s="19">
        <v>566087</v>
      </c>
      <c r="AF7" s="16">
        <f t="shared" ref="AF7:AF29" si="4">AE7/$AE$5*100</f>
        <v>0.91666909292951604</v>
      </c>
      <c r="AG7" s="19">
        <v>571090</v>
      </c>
      <c r="AH7" s="16">
        <f>AG7/$AK$5*100</f>
        <v>0.81474889380314763</v>
      </c>
      <c r="AI7" s="19">
        <v>575309</v>
      </c>
      <c r="AJ7" s="16">
        <f t="shared" si="0"/>
        <v>0.84597657380024327</v>
      </c>
      <c r="AK7" s="19">
        <v>584409</v>
      </c>
      <c r="AL7" s="16">
        <f t="shared" si="1"/>
        <v>0.83375052317253628</v>
      </c>
      <c r="AM7" s="19">
        <v>582766</v>
      </c>
      <c r="AN7" s="16">
        <f t="shared" ref="AN7:AN29" si="5">AM7/$AM$5*100</f>
        <v>0.85694189384708497</v>
      </c>
    </row>
    <row r="8" spans="1:40" x14ac:dyDescent="0.15">
      <c r="B8" s="20" t="s">
        <v>28</v>
      </c>
      <c r="C8" s="15">
        <v>217158</v>
      </c>
      <c r="D8" s="16">
        <v>0.38770183319169599</v>
      </c>
      <c r="E8" s="3">
        <v>126571</v>
      </c>
      <c r="F8" s="16">
        <v>0.24017909700849499</v>
      </c>
      <c r="G8" s="17">
        <v>89425</v>
      </c>
      <c r="H8" s="16">
        <v>0.163036009253335</v>
      </c>
      <c r="I8" s="3">
        <v>114557</v>
      </c>
      <c r="J8" s="16">
        <v>0.21245281698281318</v>
      </c>
      <c r="K8" s="3">
        <v>118954</v>
      </c>
      <c r="L8" s="16">
        <v>0.20539165438286303</v>
      </c>
      <c r="M8" s="3">
        <v>105276</v>
      </c>
      <c r="N8" s="16">
        <v>0.2</v>
      </c>
      <c r="O8" s="3">
        <v>95183</v>
      </c>
      <c r="P8" s="16">
        <v>0.2</v>
      </c>
      <c r="Q8" s="3">
        <v>92786</v>
      </c>
      <c r="R8" s="16">
        <v>0.1</v>
      </c>
      <c r="S8" s="3">
        <v>63091</v>
      </c>
      <c r="T8" s="16">
        <v>0.1</v>
      </c>
      <c r="U8" s="3">
        <v>66198</v>
      </c>
      <c r="V8" s="16">
        <v>0.1</v>
      </c>
      <c r="W8" s="19">
        <v>51378</v>
      </c>
      <c r="X8" s="16">
        <v>8.6063333185756943E-2</v>
      </c>
      <c r="Y8" s="19">
        <v>49678</v>
      </c>
      <c r="Z8" s="16">
        <v>8.0015592716090947E-2</v>
      </c>
      <c r="AA8" s="19">
        <v>32693</v>
      </c>
      <c r="AB8" s="16">
        <f t="shared" si="2"/>
        <v>5.2903972226943784E-2</v>
      </c>
      <c r="AC8" s="19">
        <v>59112</v>
      </c>
      <c r="AD8" s="16">
        <f t="shared" si="3"/>
        <v>9.9209912344437379E-2</v>
      </c>
      <c r="AE8" s="19">
        <v>59988</v>
      </c>
      <c r="AF8" s="16">
        <f t="shared" si="4"/>
        <v>9.7139036131647261E-2</v>
      </c>
      <c r="AG8" s="19">
        <v>26854</v>
      </c>
      <c r="AH8" s="16">
        <f>AG8/$AK$5*100</f>
        <v>3.8311416404051425E-2</v>
      </c>
      <c r="AI8" s="19">
        <v>25787</v>
      </c>
      <c r="AJ8" s="16">
        <f t="shared" si="0"/>
        <v>3.7919097230508951E-2</v>
      </c>
      <c r="AK8" s="19">
        <v>17233</v>
      </c>
      <c r="AL8" s="16">
        <f t="shared" si="1"/>
        <v>2.4585560396626877E-2</v>
      </c>
      <c r="AM8" s="19">
        <v>9294</v>
      </c>
      <c r="AN8" s="16">
        <f t="shared" si="5"/>
        <v>1.3666579658756358E-2</v>
      </c>
    </row>
    <row r="9" spans="1:40" x14ac:dyDescent="0.15">
      <c r="B9" s="20" t="s">
        <v>29</v>
      </c>
      <c r="C9" s="21">
        <v>33092</v>
      </c>
      <c r="D9" s="22">
        <v>5.9080619014632678E-2</v>
      </c>
      <c r="E9" s="3">
        <v>48527</v>
      </c>
      <c r="F9" s="22">
        <v>9.20840559095783E-2</v>
      </c>
      <c r="G9" s="17">
        <v>88515</v>
      </c>
      <c r="H9" s="16">
        <v>0.16137693440379031</v>
      </c>
      <c r="I9" s="3">
        <v>100427</v>
      </c>
      <c r="J9" s="16">
        <v>0.18624788577854676</v>
      </c>
      <c r="K9" s="3">
        <v>41312</v>
      </c>
      <c r="L9" s="16">
        <v>7.1331271128880394E-2</v>
      </c>
      <c r="M9" s="3">
        <v>33036</v>
      </c>
      <c r="N9" s="16">
        <v>0.1</v>
      </c>
      <c r="O9" s="3">
        <v>40985</v>
      </c>
      <c r="P9" s="16">
        <v>0.1</v>
      </c>
      <c r="Q9" s="3">
        <v>44572</v>
      </c>
      <c r="R9" s="16">
        <v>0.1</v>
      </c>
      <c r="S9" s="3">
        <v>47196</v>
      </c>
      <c r="T9" s="16">
        <v>0.1</v>
      </c>
      <c r="U9" s="3">
        <v>89988</v>
      </c>
      <c r="V9" s="16">
        <v>0.2</v>
      </c>
      <c r="W9" s="19">
        <v>155713</v>
      </c>
      <c r="X9" s="16">
        <v>0.26083498385211124</v>
      </c>
      <c r="Y9" s="19">
        <v>143288</v>
      </c>
      <c r="Z9" s="16">
        <v>0.23079178407148501</v>
      </c>
      <c r="AA9" s="19">
        <v>83416</v>
      </c>
      <c r="AB9" s="16">
        <f t="shared" si="2"/>
        <v>0.1349841784872218</v>
      </c>
      <c r="AC9" s="19">
        <v>116267</v>
      </c>
      <c r="AD9" s="16">
        <f t="shared" si="3"/>
        <v>0.19513531733913081</v>
      </c>
      <c r="AE9" s="19">
        <v>92610</v>
      </c>
      <c r="AF9" s="16">
        <f t="shared" si="4"/>
        <v>0.14996409508821518</v>
      </c>
      <c r="AG9" s="19">
        <v>107032</v>
      </c>
      <c r="AH9" s="16">
        <f>AG9/$AK$5*100</f>
        <v>0.15269782976682922</v>
      </c>
      <c r="AI9" s="19">
        <v>97151</v>
      </c>
      <c r="AJ9" s="16">
        <f t="shared" si="0"/>
        <v>0.14285796002021078</v>
      </c>
      <c r="AK9" s="19">
        <v>144707</v>
      </c>
      <c r="AL9" s="16">
        <f t="shared" si="1"/>
        <v>0.20644708920760668</v>
      </c>
      <c r="AM9" s="19">
        <v>137406</v>
      </c>
      <c r="AN9" s="16">
        <f t="shared" si="5"/>
        <v>0.20205186621380206</v>
      </c>
    </row>
    <row r="10" spans="1:40" x14ac:dyDescent="0.15">
      <c r="B10" s="20" t="s">
        <v>30</v>
      </c>
      <c r="C10" s="21">
        <v>31978</v>
      </c>
      <c r="D10" s="22">
        <v>5.7091745281334587E-2</v>
      </c>
      <c r="E10" s="3">
        <v>78453</v>
      </c>
      <c r="F10" s="22">
        <v>0.14887115293082503</v>
      </c>
      <c r="G10" s="17">
        <v>75961</v>
      </c>
      <c r="H10" s="16">
        <v>0.13848899411677473</v>
      </c>
      <c r="I10" s="3">
        <v>64500</v>
      </c>
      <c r="J10" s="16">
        <v>0.11961911271586591</v>
      </c>
      <c r="K10" s="3">
        <v>17633</v>
      </c>
      <c r="L10" s="16">
        <v>3.0445979468811672E-2</v>
      </c>
      <c r="M10" s="3">
        <v>14890</v>
      </c>
      <c r="N10" s="16">
        <v>0</v>
      </c>
      <c r="O10" s="3">
        <v>12126</v>
      </c>
      <c r="P10" s="16">
        <v>0</v>
      </c>
      <c r="Q10" s="3">
        <v>9840</v>
      </c>
      <c r="R10" s="16">
        <v>0</v>
      </c>
      <c r="S10" s="3">
        <v>11133</v>
      </c>
      <c r="T10" s="16">
        <v>0</v>
      </c>
      <c r="U10" s="3">
        <v>143961</v>
      </c>
      <c r="V10" s="16">
        <v>0.2</v>
      </c>
      <c r="W10" s="19">
        <v>75534</v>
      </c>
      <c r="X10" s="16">
        <v>0.12652707012443001</v>
      </c>
      <c r="Y10" s="19">
        <v>141411</v>
      </c>
      <c r="Z10" s="16">
        <v>0.22776852895799218</v>
      </c>
      <c r="AA10" s="19">
        <v>42340</v>
      </c>
      <c r="AB10" s="16">
        <f t="shared" si="2"/>
        <v>6.8514794729416073E-2</v>
      </c>
      <c r="AC10" s="19">
        <v>135445</v>
      </c>
      <c r="AD10" s="16">
        <f t="shared" si="3"/>
        <v>0.22732248236385708</v>
      </c>
      <c r="AE10" s="19">
        <v>78856</v>
      </c>
      <c r="AF10" s="16">
        <f t="shared" si="4"/>
        <v>0.12769213564708237</v>
      </c>
      <c r="AG10" s="19">
        <v>57061</v>
      </c>
      <c r="AH10" s="16">
        <f>AG10/$AK$5*100</f>
        <v>8.1406409899142718E-2</v>
      </c>
      <c r="AI10" s="19">
        <v>113350</v>
      </c>
      <c r="AJ10" s="16">
        <f t="shared" si="0"/>
        <v>0.16667815841618605</v>
      </c>
      <c r="AK10" s="19">
        <v>164130</v>
      </c>
      <c r="AL10" s="16">
        <f>(AK10/$AK$5*100)+0.1</f>
        <v>0.33415702593270874</v>
      </c>
      <c r="AM10" s="19">
        <v>102001</v>
      </c>
      <c r="AN10" s="16">
        <f>(AM10/$AM$5*100)+0.1</f>
        <v>0.24998975594714948</v>
      </c>
    </row>
    <row r="11" spans="1:40" x14ac:dyDescent="0.15">
      <c r="B11" s="20" t="s">
        <v>31</v>
      </c>
      <c r="C11" s="2" t="s">
        <v>32</v>
      </c>
      <c r="D11" s="2" t="s">
        <v>32</v>
      </c>
      <c r="E11" s="2" t="s">
        <v>32</v>
      </c>
      <c r="F11" s="2" t="s">
        <v>32</v>
      </c>
      <c r="G11" s="2" t="s">
        <v>32</v>
      </c>
      <c r="H11" s="2" t="s">
        <v>32</v>
      </c>
      <c r="I11" s="2" t="s">
        <v>32</v>
      </c>
      <c r="J11" s="2" t="s">
        <v>32</v>
      </c>
      <c r="K11" s="2" t="s">
        <v>32</v>
      </c>
      <c r="L11" s="2" t="s">
        <v>32</v>
      </c>
      <c r="M11" s="2" t="s">
        <v>32</v>
      </c>
      <c r="N11" s="2" t="s">
        <v>32</v>
      </c>
      <c r="O11" s="2" t="s">
        <v>32</v>
      </c>
      <c r="P11" s="2" t="s">
        <v>32</v>
      </c>
      <c r="Q11" s="2" t="s">
        <v>32</v>
      </c>
      <c r="R11" s="2" t="s">
        <v>32</v>
      </c>
      <c r="S11" s="2" t="s">
        <v>32</v>
      </c>
      <c r="T11" s="2" t="s">
        <v>32</v>
      </c>
      <c r="U11" s="2" t="s">
        <v>32</v>
      </c>
      <c r="V11" s="2" t="s">
        <v>32</v>
      </c>
      <c r="W11" s="2" t="s">
        <v>32</v>
      </c>
      <c r="X11" s="2" t="s">
        <v>32</v>
      </c>
      <c r="Y11" s="2" t="s">
        <v>32</v>
      </c>
      <c r="Z11" s="2" t="s">
        <v>32</v>
      </c>
      <c r="AA11" s="2" t="s">
        <v>32</v>
      </c>
      <c r="AB11" s="2" t="s">
        <v>32</v>
      </c>
      <c r="AC11" s="2" t="s">
        <v>32</v>
      </c>
      <c r="AD11" s="2" t="s">
        <v>32</v>
      </c>
      <c r="AE11" s="2" t="s">
        <v>32</v>
      </c>
      <c r="AF11" s="2" t="s">
        <v>32</v>
      </c>
      <c r="AG11" s="2" t="s">
        <v>32</v>
      </c>
      <c r="AH11" s="2" t="s">
        <v>32</v>
      </c>
      <c r="AI11" s="19">
        <v>240770</v>
      </c>
      <c r="AJ11" s="16">
        <f t="shared" si="0"/>
        <v>0.35404587738742932</v>
      </c>
      <c r="AK11" s="48">
        <v>438442</v>
      </c>
      <c r="AL11" s="16">
        <f t="shared" si="1"/>
        <v>0.62550584758416294</v>
      </c>
      <c r="AM11" s="19">
        <v>441991</v>
      </c>
      <c r="AN11" s="16">
        <f>(AM11/$AM$5*100)+0.1</f>
        <v>0.74993600279248773</v>
      </c>
    </row>
    <row r="12" spans="1:40" x14ac:dyDescent="0.15">
      <c r="B12" s="20" t="s">
        <v>33</v>
      </c>
      <c r="C12" s="15">
        <v>1731694</v>
      </c>
      <c r="D12" s="16">
        <v>3.0916702968670777</v>
      </c>
      <c r="E12" s="3">
        <v>1599229</v>
      </c>
      <c r="F12" s="16">
        <v>3.0346712685354342</v>
      </c>
      <c r="G12" s="17">
        <v>1683254</v>
      </c>
      <c r="H12" s="16">
        <v>3.0688399745005666</v>
      </c>
      <c r="I12" s="3">
        <v>1681224</v>
      </c>
      <c r="J12" s="16">
        <v>3.1179305915754871</v>
      </c>
      <c r="K12" s="3">
        <v>1551006</v>
      </c>
      <c r="L12" s="16">
        <v>2.6780409931380778</v>
      </c>
      <c r="M12" s="3">
        <v>1613360</v>
      </c>
      <c r="N12" s="16">
        <v>2.7</v>
      </c>
      <c r="O12" s="3">
        <v>1610588</v>
      </c>
      <c r="P12" s="16">
        <v>2.7</v>
      </c>
      <c r="Q12" s="3">
        <v>1598867</v>
      </c>
      <c r="R12" s="16">
        <v>2.5</v>
      </c>
      <c r="S12" s="3">
        <v>1599205</v>
      </c>
      <c r="T12" s="16">
        <v>2.7</v>
      </c>
      <c r="U12" s="3">
        <v>1585575</v>
      </c>
      <c r="V12" s="16">
        <v>2.7</v>
      </c>
      <c r="W12" s="19">
        <v>1903490</v>
      </c>
      <c r="X12" s="16">
        <v>3.1885377804849644</v>
      </c>
      <c r="Y12" s="19">
        <v>3095223</v>
      </c>
      <c r="Z12" s="16">
        <v>4.9854282163830499</v>
      </c>
      <c r="AA12" s="19">
        <v>2804551</v>
      </c>
      <c r="AB12" s="16">
        <f t="shared" si="2"/>
        <v>4.5383381217094616</v>
      </c>
      <c r="AC12" s="19">
        <v>2937148</v>
      </c>
      <c r="AD12" s="16">
        <f t="shared" si="3"/>
        <v>4.9295269255420138</v>
      </c>
      <c r="AE12" s="19">
        <v>3136326</v>
      </c>
      <c r="AF12" s="16">
        <f t="shared" si="4"/>
        <v>5.0786771460062798</v>
      </c>
      <c r="AG12" s="19">
        <v>2991740</v>
      </c>
      <c r="AH12" s="16">
        <f>AG12/$AK$5*100</f>
        <v>4.268183395868653</v>
      </c>
      <c r="AI12" s="19">
        <v>3623542</v>
      </c>
      <c r="AJ12" s="16">
        <f t="shared" si="0"/>
        <v>5.3283220776683162</v>
      </c>
      <c r="AK12" s="19">
        <v>3944970</v>
      </c>
      <c r="AL12" s="16">
        <f t="shared" si="1"/>
        <v>5.6281145591528539</v>
      </c>
      <c r="AM12" s="19">
        <v>4125641</v>
      </c>
      <c r="AN12" s="16">
        <f t="shared" si="5"/>
        <v>6.0666452948064604</v>
      </c>
    </row>
    <row r="13" spans="1:40" x14ac:dyDescent="0.15">
      <c r="B13" s="20" t="s">
        <v>34</v>
      </c>
      <c r="C13" s="2" t="s">
        <v>32</v>
      </c>
      <c r="D13" s="2" t="s">
        <v>32</v>
      </c>
      <c r="E13" s="2" t="s">
        <v>32</v>
      </c>
      <c r="F13" s="2" t="s">
        <v>32</v>
      </c>
      <c r="G13" s="2" t="s">
        <v>32</v>
      </c>
      <c r="H13" s="2" t="s">
        <v>32</v>
      </c>
      <c r="I13" s="2" t="s">
        <v>32</v>
      </c>
      <c r="J13" s="2" t="s">
        <v>32</v>
      </c>
      <c r="K13" s="2" t="s">
        <v>32</v>
      </c>
      <c r="L13" s="2" t="s">
        <v>32</v>
      </c>
      <c r="M13" s="2" t="s">
        <v>32</v>
      </c>
      <c r="N13" s="2" t="s">
        <v>32</v>
      </c>
      <c r="O13" s="2" t="s">
        <v>32</v>
      </c>
      <c r="P13" s="2" t="s">
        <v>32</v>
      </c>
      <c r="Q13" s="2" t="s">
        <v>32</v>
      </c>
      <c r="R13" s="2" t="s">
        <v>32</v>
      </c>
      <c r="S13" s="2" t="s">
        <v>32</v>
      </c>
      <c r="T13" s="2" t="s">
        <v>32</v>
      </c>
      <c r="U13" s="2" t="s">
        <v>32</v>
      </c>
      <c r="V13" s="2" t="s">
        <v>32</v>
      </c>
      <c r="W13" s="2" t="s">
        <v>32</v>
      </c>
      <c r="X13" s="2" t="s">
        <v>32</v>
      </c>
      <c r="Y13" s="2" t="s">
        <v>32</v>
      </c>
      <c r="Z13" s="2" t="s">
        <v>32</v>
      </c>
      <c r="AA13" s="2" t="s">
        <v>32</v>
      </c>
      <c r="AB13" s="2" t="s">
        <v>32</v>
      </c>
      <c r="AC13" s="2" t="s">
        <v>32</v>
      </c>
      <c r="AD13" s="2" t="s">
        <v>32</v>
      </c>
      <c r="AE13" s="2" t="s">
        <v>32</v>
      </c>
      <c r="AF13" s="2" t="s">
        <v>32</v>
      </c>
      <c r="AG13" s="2" t="s">
        <v>32</v>
      </c>
      <c r="AH13" s="2" t="s">
        <v>32</v>
      </c>
      <c r="AI13" s="2" t="s">
        <v>32</v>
      </c>
      <c r="AJ13" s="2" t="s">
        <v>32</v>
      </c>
      <c r="AK13" s="2" t="s">
        <v>32</v>
      </c>
      <c r="AL13" s="2" t="s">
        <v>32</v>
      </c>
      <c r="AM13" s="2" t="s">
        <v>32</v>
      </c>
      <c r="AN13" s="2" t="s">
        <v>32</v>
      </c>
    </row>
    <row r="14" spans="1:40" x14ac:dyDescent="0.15">
      <c r="B14" s="20" t="s">
        <v>35</v>
      </c>
      <c r="C14" s="21">
        <v>47146</v>
      </c>
      <c r="D14" s="23">
        <v>8.4171850116761537E-2</v>
      </c>
      <c r="E14" s="24">
        <v>42235</v>
      </c>
      <c r="F14" s="22">
        <v>8.0144457752200624E-2</v>
      </c>
      <c r="G14" s="17">
        <v>43202</v>
      </c>
      <c r="H14" s="16">
        <v>7.8764122692340829E-2</v>
      </c>
      <c r="I14" s="3">
        <v>41680</v>
      </c>
      <c r="J14" s="16">
        <v>7.7298056092981252E-2</v>
      </c>
      <c r="K14" s="3">
        <v>39706</v>
      </c>
      <c r="L14" s="16">
        <v>6.8558274870336097E-2</v>
      </c>
      <c r="M14" s="25">
        <v>41241</v>
      </c>
      <c r="N14" s="16">
        <v>0.1</v>
      </c>
      <c r="O14" s="25">
        <v>36521</v>
      </c>
      <c r="P14" s="16">
        <v>0.1</v>
      </c>
      <c r="Q14" s="25">
        <v>34453</v>
      </c>
      <c r="R14" s="16">
        <v>0.1</v>
      </c>
      <c r="S14" s="25">
        <v>30084</v>
      </c>
      <c r="T14" s="16">
        <v>0.1</v>
      </c>
      <c r="U14" s="25">
        <v>33304</v>
      </c>
      <c r="V14" s="16">
        <v>0.1</v>
      </c>
      <c r="W14" s="25">
        <v>30991</v>
      </c>
      <c r="X14" s="16">
        <v>5.1913051476503436E-2</v>
      </c>
      <c r="Y14" s="25">
        <v>32092</v>
      </c>
      <c r="Z14" s="16">
        <v>5.1690092222810707E-2</v>
      </c>
      <c r="AA14" s="25">
        <v>34062</v>
      </c>
      <c r="AB14" s="16">
        <f t="shared" si="2"/>
        <v>5.5119294711227451E-2</v>
      </c>
      <c r="AC14" s="25">
        <v>31922</v>
      </c>
      <c r="AD14" s="16">
        <f t="shared" si="3"/>
        <v>5.3575903739665878E-2</v>
      </c>
      <c r="AE14" s="25">
        <v>31426</v>
      </c>
      <c r="AF14" s="16">
        <f t="shared" si="4"/>
        <v>5.0888366831252037E-2</v>
      </c>
      <c r="AG14" s="25">
        <v>31045</v>
      </c>
      <c r="AH14" s="16">
        <f t="shared" ref="AH14:AH29" si="6">AG14/$AK$5*100</f>
        <v>4.429053110388681E-2</v>
      </c>
      <c r="AI14" s="25">
        <v>22718</v>
      </c>
      <c r="AJ14" s="16">
        <f>AI14/$AM$5*100</f>
        <v>3.3406214405813095E-2</v>
      </c>
      <c r="AK14" s="25">
        <v>33515</v>
      </c>
      <c r="AL14" s="16">
        <f>(AK14/$AK$5*100)+0.1</f>
        <v>0.14781437107253234</v>
      </c>
      <c r="AM14" s="25">
        <v>29471</v>
      </c>
      <c r="AN14" s="16">
        <f t="shared" si="5"/>
        <v>4.3336321188208377E-2</v>
      </c>
    </row>
    <row r="15" spans="1:40" x14ac:dyDescent="0.15">
      <c r="B15" s="20" t="s">
        <v>36</v>
      </c>
      <c r="C15" s="15">
        <v>420231</v>
      </c>
      <c r="D15" s="16">
        <v>0.75025708960286797</v>
      </c>
      <c r="E15" s="3">
        <v>404328</v>
      </c>
      <c r="F15" s="16">
        <v>0.76724631973556945</v>
      </c>
      <c r="G15" s="17">
        <v>419162</v>
      </c>
      <c r="H15" s="16">
        <v>0.76419904624709434</v>
      </c>
      <c r="I15" s="3">
        <v>397217</v>
      </c>
      <c r="J15" s="16">
        <v>0.73666271466136601</v>
      </c>
      <c r="K15" s="3">
        <v>351874</v>
      </c>
      <c r="L15" s="16">
        <v>0.60756244425841543</v>
      </c>
      <c r="M15" s="3">
        <v>206368</v>
      </c>
      <c r="N15" s="16">
        <v>0.3</v>
      </c>
      <c r="O15" s="3">
        <v>185121</v>
      </c>
      <c r="P15" s="16">
        <v>0.3</v>
      </c>
      <c r="Q15" s="3">
        <v>143144</v>
      </c>
      <c r="R15" s="16">
        <v>0.2</v>
      </c>
      <c r="S15" s="3">
        <v>202272</v>
      </c>
      <c r="T15" s="16">
        <v>0.3</v>
      </c>
      <c r="U15" s="3">
        <v>180259</v>
      </c>
      <c r="V15" s="16">
        <v>0.3</v>
      </c>
      <c r="W15" s="19">
        <v>63692</v>
      </c>
      <c r="X15" s="16">
        <v>0.10669052546356868</v>
      </c>
      <c r="Y15" s="19">
        <v>124856</v>
      </c>
      <c r="Z15" s="16">
        <v>0.20110364435283729</v>
      </c>
      <c r="AA15" s="19">
        <v>129164</v>
      </c>
      <c r="AB15" s="16">
        <f t="shared" si="2"/>
        <v>0.20901381545654932</v>
      </c>
      <c r="AC15" s="19">
        <v>172754</v>
      </c>
      <c r="AD15" s="16">
        <f t="shared" si="3"/>
        <v>0.28993959258950691</v>
      </c>
      <c r="AE15" s="19">
        <v>182301</v>
      </c>
      <c r="AF15" s="16">
        <f t="shared" si="4"/>
        <v>0.29520143071673383</v>
      </c>
      <c r="AG15" s="25">
        <v>95017</v>
      </c>
      <c r="AH15" s="16">
        <f t="shared" si="6"/>
        <v>0.13555655963594823</v>
      </c>
      <c r="AI15" s="2" t="s">
        <v>32</v>
      </c>
      <c r="AJ15" s="2" t="s">
        <v>32</v>
      </c>
      <c r="AK15" s="2" t="s">
        <v>32</v>
      </c>
      <c r="AL15" s="2" t="s">
        <v>32</v>
      </c>
      <c r="AM15" s="2" t="s">
        <v>32</v>
      </c>
      <c r="AN15" s="2" t="s">
        <v>32</v>
      </c>
    </row>
    <row r="16" spans="1:40" x14ac:dyDescent="0.15">
      <c r="B16" s="20" t="s">
        <v>37</v>
      </c>
      <c r="C16" s="2" t="s">
        <v>32</v>
      </c>
      <c r="D16" s="2" t="s">
        <v>32</v>
      </c>
      <c r="E16" s="2" t="s">
        <v>32</v>
      </c>
      <c r="F16" s="2" t="s">
        <v>32</v>
      </c>
      <c r="G16" s="2" t="s">
        <v>32</v>
      </c>
      <c r="H16" s="2" t="s">
        <v>32</v>
      </c>
      <c r="I16" s="2" t="s">
        <v>32</v>
      </c>
      <c r="J16" s="2" t="s">
        <v>32</v>
      </c>
      <c r="K16" s="2" t="s">
        <v>32</v>
      </c>
      <c r="L16" s="2" t="s">
        <v>32</v>
      </c>
      <c r="M16" s="2" t="s">
        <v>32</v>
      </c>
      <c r="N16" s="2" t="s">
        <v>32</v>
      </c>
      <c r="O16" s="2" t="s">
        <v>32</v>
      </c>
      <c r="P16" s="2" t="s">
        <v>32</v>
      </c>
      <c r="Q16" s="2" t="s">
        <v>32</v>
      </c>
      <c r="R16" s="2" t="s">
        <v>32</v>
      </c>
      <c r="S16" s="2" t="s">
        <v>32</v>
      </c>
      <c r="T16" s="2" t="s">
        <v>32</v>
      </c>
      <c r="U16" s="2" t="s">
        <v>32</v>
      </c>
      <c r="V16" s="2" t="s">
        <v>32</v>
      </c>
      <c r="W16" s="2" t="s">
        <v>32</v>
      </c>
      <c r="X16" s="2" t="s">
        <v>32</v>
      </c>
      <c r="Y16" s="2" t="s">
        <v>32</v>
      </c>
      <c r="Z16" s="2" t="s">
        <v>32</v>
      </c>
      <c r="AA16" s="2" t="s">
        <v>32</v>
      </c>
      <c r="AB16" s="2" t="s">
        <v>32</v>
      </c>
      <c r="AC16" s="2" t="s">
        <v>32</v>
      </c>
      <c r="AD16" s="2" t="s">
        <v>32</v>
      </c>
      <c r="AE16" s="2" t="s">
        <v>32</v>
      </c>
      <c r="AF16" s="2" t="s">
        <v>32</v>
      </c>
      <c r="AG16" s="19">
        <v>28176</v>
      </c>
      <c r="AH16" s="16">
        <f t="shared" si="6"/>
        <v>4.0197455447998548E-2</v>
      </c>
      <c r="AI16" s="25">
        <v>50879</v>
      </c>
      <c r="AJ16" s="16">
        <f t="shared" ref="AJ16:AJ29" si="7">AI16/$AM$5*100</f>
        <v>7.4816215457054525E-2</v>
      </c>
      <c r="AK16" s="19">
        <v>58400</v>
      </c>
      <c r="AL16" s="16">
        <f t="shared" si="1"/>
        <v>8.3316702092671599E-2</v>
      </c>
      <c r="AM16" s="25">
        <v>66117</v>
      </c>
      <c r="AN16" s="16">
        <f t="shared" si="5"/>
        <v>9.722328892812504E-2</v>
      </c>
    </row>
    <row r="17" spans="1:40" x14ac:dyDescent="0.15">
      <c r="B17" s="20" t="s">
        <v>38</v>
      </c>
      <c r="C17" s="15">
        <v>869346</v>
      </c>
      <c r="D17" s="16">
        <v>1.5520820687143377</v>
      </c>
      <c r="E17" s="3">
        <v>839741</v>
      </c>
      <c r="F17" s="16">
        <v>1.5934790362801161</v>
      </c>
      <c r="G17" s="17">
        <v>744508</v>
      </c>
      <c r="H17" s="16">
        <v>1.3573565913020065</v>
      </c>
      <c r="I17" s="3">
        <v>198067</v>
      </c>
      <c r="J17" s="16">
        <v>0.36732711315183586</v>
      </c>
      <c r="K17" s="3">
        <v>325469</v>
      </c>
      <c r="L17" s="16">
        <v>0.56197031087929827</v>
      </c>
      <c r="M17" s="3">
        <v>334830</v>
      </c>
      <c r="N17" s="16">
        <v>0.6</v>
      </c>
      <c r="O17" s="3">
        <v>323845</v>
      </c>
      <c r="P17" s="16">
        <v>0.5</v>
      </c>
      <c r="Q17" s="3">
        <v>303279</v>
      </c>
      <c r="R17" s="16">
        <v>0.5</v>
      </c>
      <c r="S17" s="3">
        <v>98623</v>
      </c>
      <c r="T17" s="16">
        <v>0.2</v>
      </c>
      <c r="U17" s="3">
        <v>99594</v>
      </c>
      <c r="V17" s="16">
        <v>0.2</v>
      </c>
      <c r="W17" s="19">
        <v>100812</v>
      </c>
      <c r="X17" s="16">
        <v>0.16887027025424364</v>
      </c>
      <c r="Y17" s="19">
        <v>109464</v>
      </c>
      <c r="Z17" s="16">
        <v>0.17631198601139697</v>
      </c>
      <c r="AA17" s="19">
        <v>114598</v>
      </c>
      <c r="AB17" s="16">
        <f t="shared" si="2"/>
        <v>0.18544304313655227</v>
      </c>
      <c r="AC17" s="19">
        <v>124424</v>
      </c>
      <c r="AD17" s="16">
        <f t="shared" si="3"/>
        <v>0.20882551992056228</v>
      </c>
      <c r="AE17" s="19">
        <v>145351</v>
      </c>
      <c r="AF17" s="16">
        <f t="shared" si="4"/>
        <v>0.23536800761437388</v>
      </c>
      <c r="AG17" s="19">
        <v>560254</v>
      </c>
      <c r="AH17" s="16">
        <f t="shared" si="6"/>
        <v>0.79928965092855542</v>
      </c>
      <c r="AI17" s="19">
        <v>212088</v>
      </c>
      <c r="AJ17" s="16">
        <f t="shared" si="7"/>
        <v>0.31186975970156217</v>
      </c>
      <c r="AK17" s="19">
        <v>648018</v>
      </c>
      <c r="AL17" s="16">
        <f t="shared" si="1"/>
        <v>0.92449867562823385</v>
      </c>
      <c r="AM17" s="19">
        <v>221191</v>
      </c>
      <c r="AN17" s="16">
        <f t="shared" si="5"/>
        <v>0.32525547894340195</v>
      </c>
    </row>
    <row r="18" spans="1:40" x14ac:dyDescent="0.15">
      <c r="B18" s="20" t="s">
        <v>39</v>
      </c>
      <c r="C18" s="15">
        <v>3798639</v>
      </c>
      <c r="D18" s="16">
        <v>6.7818791107556287</v>
      </c>
      <c r="E18" s="3">
        <v>3711850</v>
      </c>
      <c r="F18" s="16">
        <v>7.0435469517581604</v>
      </c>
      <c r="G18" s="17">
        <v>2923158</v>
      </c>
      <c r="H18" s="16">
        <v>5.329382328621306</v>
      </c>
      <c r="I18" s="3">
        <v>2119425</v>
      </c>
      <c r="J18" s="16">
        <v>3.9306005886484354</v>
      </c>
      <c r="K18" s="3">
        <v>2098664</v>
      </c>
      <c r="L18" s="16">
        <v>3.6236534370744726</v>
      </c>
      <c r="M18" s="3">
        <v>2723171</v>
      </c>
      <c r="N18" s="16">
        <v>4.5999999999999996</v>
      </c>
      <c r="O18" s="3">
        <v>4431645</v>
      </c>
      <c r="P18" s="16">
        <v>7.4</v>
      </c>
      <c r="Q18" s="3">
        <v>4669006</v>
      </c>
      <c r="R18" s="16">
        <v>7.3</v>
      </c>
      <c r="S18" s="3">
        <v>4307336</v>
      </c>
      <c r="T18" s="16">
        <v>7.3</v>
      </c>
      <c r="U18" s="3">
        <v>4745374</v>
      </c>
      <c r="V18" s="16">
        <v>8</v>
      </c>
      <c r="W18" s="19">
        <v>4429815</v>
      </c>
      <c r="X18" s="16">
        <v>7.4203870196633561</v>
      </c>
      <c r="Y18" s="19">
        <v>4757333</v>
      </c>
      <c r="Z18" s="16">
        <v>7.6625633025246405</v>
      </c>
      <c r="AA18" s="19">
        <v>4281562</v>
      </c>
      <c r="AB18" s="16">
        <f t="shared" si="2"/>
        <v>6.9284445335679772</v>
      </c>
      <c r="AC18" s="19">
        <v>4382216</v>
      </c>
      <c r="AD18" s="16">
        <f t="shared" si="3"/>
        <v>7.3548393766814009</v>
      </c>
      <c r="AE18" s="19">
        <v>4365436</v>
      </c>
      <c r="AF18" s="16">
        <f t="shared" si="4"/>
        <v>7.068984552483724</v>
      </c>
      <c r="AG18" s="19">
        <v>4299220</v>
      </c>
      <c r="AH18" s="16">
        <f t="shared" si="6"/>
        <v>6.1335073967612255</v>
      </c>
      <c r="AI18" s="19">
        <v>4417281</v>
      </c>
      <c r="AJ18" s="16">
        <f t="shared" si="7"/>
        <v>6.4954941533904602</v>
      </c>
      <c r="AK18" s="19">
        <v>5329830</v>
      </c>
      <c r="AL18" s="16">
        <f t="shared" si="1"/>
        <v>7.603833190318217</v>
      </c>
      <c r="AM18" s="19">
        <v>5540014</v>
      </c>
      <c r="AN18" s="16">
        <f t="shared" si="5"/>
        <v>8.1464431505945178</v>
      </c>
    </row>
    <row r="19" spans="1:40" x14ac:dyDescent="0.15">
      <c r="B19" s="20" t="s">
        <v>40</v>
      </c>
      <c r="C19" s="15">
        <v>35494</v>
      </c>
      <c r="D19" s="16">
        <v>6.3369016418027696E-2</v>
      </c>
      <c r="E19" s="3">
        <v>36226</v>
      </c>
      <c r="F19" s="16">
        <v>6.8741875850153178E-2</v>
      </c>
      <c r="G19" s="17">
        <v>38759</v>
      </c>
      <c r="H19" s="16">
        <v>7.0663826476376979E-2</v>
      </c>
      <c r="I19" s="3">
        <v>38563</v>
      </c>
      <c r="J19" s="16">
        <v>7.1517392924991263E-2</v>
      </c>
      <c r="K19" s="3">
        <v>34543</v>
      </c>
      <c r="L19" s="16">
        <v>5.964359262695864E-2</v>
      </c>
      <c r="M19" s="3">
        <v>34412</v>
      </c>
      <c r="N19" s="16">
        <v>0.1</v>
      </c>
      <c r="O19" s="3">
        <v>32599</v>
      </c>
      <c r="P19" s="16">
        <v>0</v>
      </c>
      <c r="Q19" s="3">
        <v>32659</v>
      </c>
      <c r="R19" s="16">
        <v>0</v>
      </c>
      <c r="S19" s="3">
        <v>31512</v>
      </c>
      <c r="T19" s="16">
        <v>0.1</v>
      </c>
      <c r="U19" s="3">
        <v>29138</v>
      </c>
      <c r="V19" s="16">
        <v>0</v>
      </c>
      <c r="W19" s="19">
        <v>25550</v>
      </c>
      <c r="X19" s="16">
        <v>4.2798827570090112E-2</v>
      </c>
      <c r="Y19" s="19">
        <v>27058</v>
      </c>
      <c r="Z19" s="16">
        <v>4.3581905626474272E-2</v>
      </c>
      <c r="AA19" s="19">
        <v>25713</v>
      </c>
      <c r="AB19" s="16">
        <f t="shared" si="2"/>
        <v>4.1608902146374006E-2</v>
      </c>
      <c r="AC19" s="19">
        <v>24073</v>
      </c>
      <c r="AD19" s="16">
        <f t="shared" si="3"/>
        <v>4.0402629243937623E-2</v>
      </c>
      <c r="AE19" s="19">
        <v>20725</v>
      </c>
      <c r="AF19" s="16">
        <f t="shared" si="4"/>
        <v>3.356015409462542E-2</v>
      </c>
      <c r="AG19" s="19">
        <v>19705</v>
      </c>
      <c r="AH19" s="16">
        <f t="shared" si="6"/>
        <v>2.8112253676987907E-2</v>
      </c>
      <c r="AI19" s="19">
        <v>21299</v>
      </c>
      <c r="AJ19" s="16">
        <f t="shared" si="7"/>
        <v>3.1319612669663405E-2</v>
      </c>
      <c r="AK19" s="19">
        <v>19522</v>
      </c>
      <c r="AL19" s="16">
        <f t="shared" si="1"/>
        <v>2.7851175655019433E-2</v>
      </c>
      <c r="AM19" s="19">
        <v>16285</v>
      </c>
      <c r="AN19" s="16">
        <f t="shared" si="5"/>
        <v>2.394665910725708E-2</v>
      </c>
    </row>
    <row r="20" spans="1:40" x14ac:dyDescent="0.15">
      <c r="B20" s="20" t="s">
        <v>41</v>
      </c>
      <c r="C20" s="15">
        <v>1867633</v>
      </c>
      <c r="D20" s="16">
        <v>3.3343682380078414</v>
      </c>
      <c r="E20" s="3">
        <v>2107675</v>
      </c>
      <c r="F20" s="16">
        <v>3.9994902330500639</v>
      </c>
      <c r="G20" s="17">
        <v>1245724</v>
      </c>
      <c r="H20" s="16">
        <v>2.271153140521124</v>
      </c>
      <c r="I20" s="3">
        <v>1172302</v>
      </c>
      <c r="J20" s="16">
        <v>2.1741042647292255</v>
      </c>
      <c r="K20" s="3">
        <v>1100343</v>
      </c>
      <c r="L20" s="16">
        <v>1.8999047460245362</v>
      </c>
      <c r="M20" s="3">
        <v>1015235</v>
      </c>
      <c r="N20" s="16">
        <v>1.7</v>
      </c>
      <c r="O20" s="3">
        <v>974230</v>
      </c>
      <c r="P20" s="16">
        <v>1.6</v>
      </c>
      <c r="Q20" s="3">
        <v>925630</v>
      </c>
      <c r="R20" s="16">
        <v>1.5</v>
      </c>
      <c r="S20" s="3">
        <v>918637</v>
      </c>
      <c r="T20" s="16">
        <v>1.6</v>
      </c>
      <c r="U20" s="3">
        <v>925971</v>
      </c>
      <c r="V20" s="16">
        <v>1.6</v>
      </c>
      <c r="W20" s="19">
        <v>944955</v>
      </c>
      <c r="X20" s="16">
        <v>1.5828949552444034</v>
      </c>
      <c r="Y20" s="19">
        <v>556581</v>
      </c>
      <c r="Z20" s="16">
        <v>0.89647648072616881</v>
      </c>
      <c r="AA20" s="19">
        <v>426135</v>
      </c>
      <c r="AB20" s="16">
        <f t="shared" si="2"/>
        <v>0.68957373764808028</v>
      </c>
      <c r="AC20" s="19">
        <v>377432</v>
      </c>
      <c r="AD20" s="16">
        <f t="shared" si="3"/>
        <v>0.63345844559456088</v>
      </c>
      <c r="AE20" s="19">
        <v>340591</v>
      </c>
      <c r="AF20" s="16">
        <f t="shared" si="4"/>
        <v>0.55152166191761476</v>
      </c>
      <c r="AG20" s="19">
        <v>251236</v>
      </c>
      <c r="AH20" s="16">
        <f t="shared" si="6"/>
        <v>0.35842731107798703</v>
      </c>
      <c r="AI20" s="19">
        <v>169742</v>
      </c>
      <c r="AJ20" s="16">
        <f t="shared" si="7"/>
        <v>0.24960109365575875</v>
      </c>
      <c r="AK20" s="19">
        <v>166884</v>
      </c>
      <c r="AL20" s="16">
        <f t="shared" si="1"/>
        <v>0.23808603616495561</v>
      </c>
      <c r="AM20" s="19">
        <v>173604</v>
      </c>
      <c r="AN20" s="16">
        <f t="shared" si="5"/>
        <v>0.25528006187634378</v>
      </c>
    </row>
    <row r="21" spans="1:40" x14ac:dyDescent="0.15">
      <c r="B21" s="20" t="s">
        <v>42</v>
      </c>
      <c r="C21" s="15">
        <v>1163878</v>
      </c>
      <c r="D21" s="16">
        <v>2.0779231444914981</v>
      </c>
      <c r="E21" s="3">
        <v>1162198</v>
      </c>
      <c r="F21" s="16">
        <v>2.2053682611741934</v>
      </c>
      <c r="G21" s="17">
        <v>1063640</v>
      </c>
      <c r="H21" s="16">
        <v>1.9391850252414564</v>
      </c>
      <c r="I21" s="3">
        <v>1083687</v>
      </c>
      <c r="J21" s="16">
        <v>2.009762440336722</v>
      </c>
      <c r="K21" s="3">
        <v>1093155</v>
      </c>
      <c r="L21" s="16">
        <v>1.8874936021226578</v>
      </c>
      <c r="M21" s="3">
        <v>1025771</v>
      </c>
      <c r="N21" s="16">
        <v>1.7</v>
      </c>
      <c r="O21" s="3">
        <v>990959</v>
      </c>
      <c r="P21" s="16">
        <v>1.7</v>
      </c>
      <c r="Q21" s="3">
        <v>1091363</v>
      </c>
      <c r="R21" s="16">
        <v>1.7</v>
      </c>
      <c r="S21" s="3">
        <v>1089750</v>
      </c>
      <c r="T21" s="16">
        <v>1.9</v>
      </c>
      <c r="U21" s="3">
        <v>1087526</v>
      </c>
      <c r="V21" s="16">
        <v>1.8</v>
      </c>
      <c r="W21" s="19">
        <v>1050101</v>
      </c>
      <c r="X21" s="16">
        <v>1.7590251127271701</v>
      </c>
      <c r="Y21" s="19">
        <v>1394867</v>
      </c>
      <c r="Z21" s="16">
        <v>2.2466908845991309</v>
      </c>
      <c r="AA21" s="19">
        <v>1384397</v>
      </c>
      <c r="AB21" s="16">
        <f t="shared" si="2"/>
        <v>2.2402379848611109</v>
      </c>
      <c r="AC21" s="19">
        <v>1392708</v>
      </c>
      <c r="AD21" s="16">
        <f t="shared" si="3"/>
        <v>2.337434676569845</v>
      </c>
      <c r="AE21" s="19">
        <v>1388285</v>
      </c>
      <c r="AF21" s="16">
        <f t="shared" si="4"/>
        <v>2.2480607250787479</v>
      </c>
      <c r="AG21" s="19">
        <v>1245729</v>
      </c>
      <c r="AH21" s="16">
        <f t="shared" si="6"/>
        <v>1.7772265750205771</v>
      </c>
      <c r="AI21" s="19">
        <v>961395</v>
      </c>
      <c r="AJ21" s="16">
        <f t="shared" si="7"/>
        <v>1.4137057618926263</v>
      </c>
      <c r="AK21" s="19">
        <v>1009272</v>
      </c>
      <c r="AL21" s="16">
        <f t="shared" si="1"/>
        <v>1.4398838108642953</v>
      </c>
      <c r="AM21" s="19">
        <v>1096588</v>
      </c>
      <c r="AN21" s="16">
        <f t="shared" si="5"/>
        <v>1.6125034705010026</v>
      </c>
    </row>
    <row r="22" spans="1:40" x14ac:dyDescent="0.15">
      <c r="B22" s="20" t="s">
        <v>43</v>
      </c>
      <c r="C22" s="15">
        <v>3327101</v>
      </c>
      <c r="D22" s="16">
        <v>5.9400213527197936</v>
      </c>
      <c r="E22" s="3">
        <v>3375367</v>
      </c>
      <c r="F22" s="16">
        <v>6.4050422145062669</v>
      </c>
      <c r="G22" s="17">
        <v>3239738</v>
      </c>
      <c r="H22" s="16">
        <v>5.9065580603453283</v>
      </c>
      <c r="I22" s="3">
        <v>4100265</v>
      </c>
      <c r="J22" s="16">
        <v>7.6041869953475949</v>
      </c>
      <c r="K22" s="3">
        <v>6640405</v>
      </c>
      <c r="L22" s="16">
        <v>11.465640236748959</v>
      </c>
      <c r="M22" s="26">
        <v>5762626</v>
      </c>
      <c r="N22" s="16">
        <v>9.6</v>
      </c>
      <c r="O22" s="26">
        <v>6304610</v>
      </c>
      <c r="P22" s="16">
        <v>10.5</v>
      </c>
      <c r="Q22" s="26">
        <v>6339758</v>
      </c>
      <c r="R22" s="16">
        <v>9.9</v>
      </c>
      <c r="S22" s="26">
        <v>5659616</v>
      </c>
      <c r="T22" s="16">
        <v>9.6</v>
      </c>
      <c r="U22" s="26">
        <v>6293648</v>
      </c>
      <c r="V22" s="16">
        <v>10.7</v>
      </c>
      <c r="W22" s="27">
        <v>6605206</v>
      </c>
      <c r="X22" s="16">
        <v>11.064386405437364</v>
      </c>
      <c r="Y22" s="26">
        <v>7116037</v>
      </c>
      <c r="Z22" s="16">
        <v>11.461691661190741</v>
      </c>
      <c r="AA22" s="26">
        <v>7767534</v>
      </c>
      <c r="AB22" s="16">
        <f t="shared" si="2"/>
        <v>12.569461444585739</v>
      </c>
      <c r="AC22" s="26">
        <v>6310186</v>
      </c>
      <c r="AD22" s="16">
        <f t="shared" si="3"/>
        <v>10.590624576009876</v>
      </c>
      <c r="AE22" s="26">
        <v>6118061</v>
      </c>
      <c r="AF22" s="16">
        <f t="shared" si="4"/>
        <v>9.907023880353103</v>
      </c>
      <c r="AG22" s="26">
        <v>6678803</v>
      </c>
      <c r="AH22" s="16">
        <f t="shared" si="6"/>
        <v>9.5283534227164601</v>
      </c>
      <c r="AI22" s="26">
        <v>25557444</v>
      </c>
      <c r="AJ22" s="16">
        <f t="shared" si="7"/>
        <v>37.581541241683311</v>
      </c>
      <c r="AK22" s="26">
        <v>13624341</v>
      </c>
      <c r="AL22" s="16">
        <f t="shared" si="1"/>
        <v>19.437245895650197</v>
      </c>
      <c r="AM22" s="26">
        <v>10620847</v>
      </c>
      <c r="AN22" s="16">
        <f t="shared" si="5"/>
        <v>15.617672860874057</v>
      </c>
    </row>
    <row r="23" spans="1:40" x14ac:dyDescent="0.15">
      <c r="B23" s="20" t="s">
        <v>44</v>
      </c>
      <c r="C23" s="28">
        <v>1938558</v>
      </c>
      <c r="D23" s="29">
        <v>3.4609937941426416</v>
      </c>
      <c r="E23" s="30">
        <v>1873871</v>
      </c>
      <c r="F23" s="29">
        <v>3.5558275172859934</v>
      </c>
      <c r="G23" s="31">
        <v>2139512</v>
      </c>
      <c r="H23" s="29">
        <v>3.9006709335154746</v>
      </c>
      <c r="I23" s="30">
        <v>2621863</v>
      </c>
      <c r="J23" s="29">
        <v>4.8624019491869506</v>
      </c>
      <c r="K23" s="30">
        <v>2669722</v>
      </c>
      <c r="L23" s="29">
        <v>4.6096694379535439</v>
      </c>
      <c r="M23" s="26">
        <v>2895727</v>
      </c>
      <c r="N23" s="16">
        <v>4.8</v>
      </c>
      <c r="O23" s="26">
        <v>3057647</v>
      </c>
      <c r="P23" s="16">
        <v>5.0999999999999996</v>
      </c>
      <c r="Q23" s="26">
        <v>3249970</v>
      </c>
      <c r="R23" s="16">
        <v>5.0999999999999996</v>
      </c>
      <c r="S23" s="26">
        <v>3234133</v>
      </c>
      <c r="T23" s="16">
        <v>5.5</v>
      </c>
      <c r="U23" s="26">
        <v>3326017</v>
      </c>
      <c r="V23" s="16">
        <v>5.6</v>
      </c>
      <c r="W23" s="27">
        <v>3374079</v>
      </c>
      <c r="X23" s="16">
        <v>5.6519227134583989</v>
      </c>
      <c r="Y23" s="26">
        <v>3712186</v>
      </c>
      <c r="Z23" s="16">
        <v>5.9791610584640038</v>
      </c>
      <c r="AA23" s="26">
        <v>3509812</v>
      </c>
      <c r="AB23" s="16">
        <f t="shared" si="2"/>
        <v>5.6795949154190204</v>
      </c>
      <c r="AC23" s="26">
        <v>3537873</v>
      </c>
      <c r="AD23" s="16">
        <f t="shared" si="3"/>
        <v>5.9377464849058006</v>
      </c>
      <c r="AE23" s="26">
        <v>3506099</v>
      </c>
      <c r="AF23" s="16">
        <f t="shared" si="4"/>
        <v>5.6774534480584835</v>
      </c>
      <c r="AG23" s="26">
        <v>3635332</v>
      </c>
      <c r="AH23" s="16">
        <f t="shared" si="6"/>
        <v>5.1863676926704798</v>
      </c>
      <c r="AI23" s="26">
        <v>3770971</v>
      </c>
      <c r="AJ23" s="16">
        <f t="shared" si="7"/>
        <v>5.5451124986399956</v>
      </c>
      <c r="AK23" s="26">
        <v>4523252</v>
      </c>
      <c r="AL23" s="16">
        <f t="shared" si="1"/>
        <v>6.4531239618849492</v>
      </c>
      <c r="AM23" s="26">
        <v>4072651</v>
      </c>
      <c r="AN23" s="16">
        <f t="shared" si="5"/>
        <v>5.9887249100294531</v>
      </c>
    </row>
    <row r="24" spans="1:40" x14ac:dyDescent="0.15">
      <c r="B24" s="20" t="s">
        <v>45</v>
      </c>
      <c r="C24" s="15">
        <v>71474</v>
      </c>
      <c r="D24" s="16">
        <v>0.1276057102457348</v>
      </c>
      <c r="E24" s="3">
        <v>89919</v>
      </c>
      <c r="F24" s="16">
        <v>0.17062885039943479</v>
      </c>
      <c r="G24" s="17">
        <v>35330</v>
      </c>
      <c r="H24" s="16">
        <v>6.4412213664191517E-2</v>
      </c>
      <c r="I24" s="3">
        <v>140803</v>
      </c>
      <c r="J24" s="16">
        <v>0.26112759577879174</v>
      </c>
      <c r="K24" s="3">
        <v>105830</v>
      </c>
      <c r="L24" s="16">
        <v>0.18273112954031301</v>
      </c>
      <c r="M24" s="3">
        <v>128521</v>
      </c>
      <c r="N24" s="16">
        <v>0.2</v>
      </c>
      <c r="O24" s="3">
        <v>47915</v>
      </c>
      <c r="P24" s="16">
        <v>0.1</v>
      </c>
      <c r="Q24" s="3">
        <v>90022</v>
      </c>
      <c r="R24" s="16">
        <v>0.1</v>
      </c>
      <c r="S24" s="3">
        <v>46277</v>
      </c>
      <c r="T24" s="16">
        <v>0.1</v>
      </c>
      <c r="U24" s="3">
        <v>96901</v>
      </c>
      <c r="V24" s="16">
        <v>0.2</v>
      </c>
      <c r="W24" s="19">
        <v>64828</v>
      </c>
      <c r="X24" s="16">
        <v>0.10859344006707639</v>
      </c>
      <c r="Y24" s="3">
        <v>102291</v>
      </c>
      <c r="Z24" s="16">
        <v>0.16475854491971614</v>
      </c>
      <c r="AA24" s="3">
        <v>370793</v>
      </c>
      <c r="AB24" s="16">
        <f t="shared" si="2"/>
        <v>0.60001904303505849</v>
      </c>
      <c r="AC24" s="3">
        <v>240890</v>
      </c>
      <c r="AD24" s="16">
        <f t="shared" si="3"/>
        <v>0.40429482650987142</v>
      </c>
      <c r="AE24" s="3">
        <v>114037</v>
      </c>
      <c r="AF24" s="16">
        <f t="shared" si="4"/>
        <v>0.18466100325639559</v>
      </c>
      <c r="AG24" s="3">
        <v>73168</v>
      </c>
      <c r="AH24" s="16">
        <f t="shared" si="6"/>
        <v>0.1043855557999417</v>
      </c>
      <c r="AI24" s="3">
        <v>70947</v>
      </c>
      <c r="AJ24" s="16">
        <f t="shared" si="7"/>
        <v>0.10432567538732379</v>
      </c>
      <c r="AK24" s="3">
        <v>128196</v>
      </c>
      <c r="AL24" s="16">
        <f t="shared" si="1"/>
        <v>0.18289157434027617</v>
      </c>
      <c r="AM24" s="3">
        <v>145154</v>
      </c>
      <c r="AN24" s="16">
        <f t="shared" si="5"/>
        <v>0.21344509401626</v>
      </c>
    </row>
    <row r="25" spans="1:40" x14ac:dyDescent="0.15">
      <c r="B25" s="20" t="s">
        <v>46</v>
      </c>
      <c r="C25" s="15">
        <v>56805</v>
      </c>
      <c r="D25" s="16">
        <v>0.10141649229802399</v>
      </c>
      <c r="E25" s="3">
        <v>31865</v>
      </c>
      <c r="F25" s="16">
        <v>6.0466512283032382E-2</v>
      </c>
      <c r="G25" s="17">
        <v>25720</v>
      </c>
      <c r="H25" s="16">
        <v>4.6891653989329339E-2</v>
      </c>
      <c r="I25" s="3">
        <v>64631</v>
      </c>
      <c r="J25" s="16">
        <v>0.11986206006107177</v>
      </c>
      <c r="K25" s="3">
        <v>115123</v>
      </c>
      <c r="L25" s="16">
        <v>0.19877686691929941</v>
      </c>
      <c r="M25" s="3">
        <v>49057</v>
      </c>
      <c r="N25" s="16">
        <v>0.1</v>
      </c>
      <c r="O25" s="3">
        <v>19819</v>
      </c>
      <c r="P25" s="16">
        <v>0</v>
      </c>
      <c r="Q25" s="3">
        <v>49552</v>
      </c>
      <c r="R25" s="16">
        <v>0.1</v>
      </c>
      <c r="S25" s="3">
        <v>31973</v>
      </c>
      <c r="T25" s="16">
        <v>0.1</v>
      </c>
      <c r="U25" s="3">
        <v>7774</v>
      </c>
      <c r="V25" s="16">
        <v>0</v>
      </c>
      <c r="W25" s="19">
        <v>21588</v>
      </c>
      <c r="X25" s="16">
        <v>3.6162077870180255E-2</v>
      </c>
      <c r="Y25" s="3">
        <v>122446</v>
      </c>
      <c r="Z25" s="16">
        <v>0.19722189431366946</v>
      </c>
      <c r="AA25" s="3">
        <v>254104</v>
      </c>
      <c r="AB25" s="16">
        <f t="shared" si="2"/>
        <v>0.41119233348898304</v>
      </c>
      <c r="AC25" s="3">
        <v>1340672</v>
      </c>
      <c r="AD25" s="16">
        <f t="shared" si="3"/>
        <v>2.2501006834930561</v>
      </c>
      <c r="AE25" s="3">
        <v>605221</v>
      </c>
      <c r="AF25" s="16">
        <f t="shared" si="4"/>
        <v>0.98003908426071362</v>
      </c>
      <c r="AG25" s="3">
        <v>798285</v>
      </c>
      <c r="AH25" s="16">
        <f t="shared" si="6"/>
        <v>1.1388779714049375</v>
      </c>
      <c r="AI25" s="3">
        <v>729160</v>
      </c>
      <c r="AJ25" s="16">
        <f t="shared" si="7"/>
        <v>1.0722103748632221</v>
      </c>
      <c r="AK25" s="3">
        <v>1009505</v>
      </c>
      <c r="AL25" s="16">
        <f t="shared" si="1"/>
        <v>1.4402162216791514</v>
      </c>
      <c r="AM25" s="3">
        <v>1173499</v>
      </c>
      <c r="AN25" s="16">
        <f t="shared" si="5"/>
        <v>1.7255990491683804</v>
      </c>
    </row>
    <row r="26" spans="1:40" x14ac:dyDescent="0.15">
      <c r="B26" s="20" t="s">
        <v>47</v>
      </c>
      <c r="C26" s="15">
        <v>1687183</v>
      </c>
      <c r="D26" s="16">
        <v>3.0122028294139072</v>
      </c>
      <c r="E26" s="3">
        <v>935123</v>
      </c>
      <c r="F26" s="16">
        <v>1.77447438774976</v>
      </c>
      <c r="G26" s="17">
        <v>101994</v>
      </c>
      <c r="H26" s="16">
        <v>0.18595129692798043</v>
      </c>
      <c r="I26" s="3">
        <v>74524</v>
      </c>
      <c r="J26" s="16">
        <v>0.1382092210238324</v>
      </c>
      <c r="K26" s="3">
        <v>645515</v>
      </c>
      <c r="L26" s="16">
        <v>1.1145770111047451</v>
      </c>
      <c r="M26" s="3">
        <v>262090</v>
      </c>
      <c r="N26" s="16">
        <v>0.4</v>
      </c>
      <c r="O26" s="3">
        <v>805388</v>
      </c>
      <c r="P26" s="16">
        <v>1.4</v>
      </c>
      <c r="Q26" s="3">
        <v>717830</v>
      </c>
      <c r="R26" s="16">
        <v>1.1000000000000001</v>
      </c>
      <c r="S26" s="3">
        <v>1717042</v>
      </c>
      <c r="T26" s="16">
        <v>2.9</v>
      </c>
      <c r="U26" s="3">
        <v>786194</v>
      </c>
      <c r="V26" s="16">
        <v>1.3</v>
      </c>
      <c r="W26" s="19">
        <v>1344335</v>
      </c>
      <c r="X26" s="16">
        <v>2.2518967460445047</v>
      </c>
      <c r="Y26" s="3">
        <v>879922</v>
      </c>
      <c r="Z26" s="16">
        <v>1.4172768705247429</v>
      </c>
      <c r="AA26" s="3">
        <v>1315363</v>
      </c>
      <c r="AB26" s="16">
        <f t="shared" si="2"/>
        <v>2.1285268289954868</v>
      </c>
      <c r="AC26" s="3">
        <v>898135</v>
      </c>
      <c r="AD26" s="16">
        <f t="shared" si="3"/>
        <v>1.5073740462760736</v>
      </c>
      <c r="AE26" s="3">
        <v>1492737</v>
      </c>
      <c r="AF26" s="16">
        <f t="shared" si="4"/>
        <v>2.4172006631000658</v>
      </c>
      <c r="AG26" s="3">
        <v>6397401</v>
      </c>
      <c r="AH26" s="16">
        <f t="shared" si="6"/>
        <v>9.1268896110335511</v>
      </c>
      <c r="AI26" s="3">
        <v>1488658</v>
      </c>
      <c r="AJ26" s="16">
        <f t="shared" si="7"/>
        <v>2.1890319713411799</v>
      </c>
      <c r="AK26" s="3">
        <v>609664</v>
      </c>
      <c r="AL26" s="16">
        <f t="shared" si="1"/>
        <v>0.86978071686004343</v>
      </c>
      <c r="AM26" s="3">
        <v>1141074</v>
      </c>
      <c r="AN26" s="16">
        <f t="shared" si="5"/>
        <v>1.6779189495949809</v>
      </c>
    </row>
    <row r="27" spans="1:40" x14ac:dyDescent="0.15">
      <c r="B27" s="20" t="s">
        <v>48</v>
      </c>
      <c r="C27" s="15">
        <v>1894918</v>
      </c>
      <c r="D27" s="16">
        <v>3.3830813617179301</v>
      </c>
      <c r="E27" s="3">
        <v>1764573</v>
      </c>
      <c r="F27" s="16">
        <v>3.3484253876920542</v>
      </c>
      <c r="G27" s="17">
        <v>1499994</v>
      </c>
      <c r="H27" s="16">
        <v>2.7347278240307182</v>
      </c>
      <c r="I27" s="3">
        <v>2074071</v>
      </c>
      <c r="J27" s="16">
        <v>3.8464888795303671</v>
      </c>
      <c r="K27" s="3">
        <v>2052419</v>
      </c>
      <c r="L27" s="16">
        <v>3.5438046126807112</v>
      </c>
      <c r="M27" s="26">
        <v>4131361</v>
      </c>
      <c r="N27" s="16">
        <v>6.9</v>
      </c>
      <c r="O27" s="26">
        <v>1373303</v>
      </c>
      <c r="P27" s="16">
        <v>2.2999999999999998</v>
      </c>
      <c r="Q27" s="26">
        <v>2454095</v>
      </c>
      <c r="R27" s="16">
        <v>3.8</v>
      </c>
      <c r="S27" s="26">
        <v>1974275</v>
      </c>
      <c r="T27" s="16">
        <v>3.4</v>
      </c>
      <c r="U27" s="26">
        <v>1586940</v>
      </c>
      <c r="V27" s="16">
        <v>2.7</v>
      </c>
      <c r="W27" s="27">
        <v>1970271</v>
      </c>
      <c r="X27" s="16">
        <v>3.3004026925772609</v>
      </c>
      <c r="Y27" s="26">
        <v>2224369</v>
      </c>
      <c r="Z27" s="16">
        <v>3.5827570343874253</v>
      </c>
      <c r="AA27" s="26">
        <v>2364058</v>
      </c>
      <c r="AB27" s="16">
        <f t="shared" si="2"/>
        <v>3.8255301983569656</v>
      </c>
      <c r="AC27" s="26">
        <v>2172031</v>
      </c>
      <c r="AD27" s="16">
        <f t="shared" si="3"/>
        <v>3.6454020354479741</v>
      </c>
      <c r="AE27" s="26">
        <v>2225396</v>
      </c>
      <c r="AF27" s="16">
        <f t="shared" si="4"/>
        <v>3.6036010944059358</v>
      </c>
      <c r="AG27" s="26">
        <v>2565830</v>
      </c>
      <c r="AH27" s="16">
        <f t="shared" si="6"/>
        <v>3.6605563994938284</v>
      </c>
      <c r="AI27" s="26">
        <v>2997106</v>
      </c>
      <c r="AJ27" s="16">
        <f t="shared" si="7"/>
        <v>4.4071646110110425</v>
      </c>
      <c r="AK27" s="26">
        <v>2513444</v>
      </c>
      <c r="AL27" s="16">
        <f t="shared" si="1"/>
        <v>3.5858196057296725</v>
      </c>
      <c r="AM27" s="26">
        <v>5101005</v>
      </c>
      <c r="AN27" s="16">
        <f t="shared" si="5"/>
        <v>7.5008920994420567</v>
      </c>
    </row>
    <row r="28" spans="1:40" x14ac:dyDescent="0.15">
      <c r="B28" s="20" t="s">
        <v>49</v>
      </c>
      <c r="C28" s="15">
        <v>4423591</v>
      </c>
      <c r="D28" s="16">
        <v>7.8976337044469362</v>
      </c>
      <c r="E28" s="3">
        <v>4297271</v>
      </c>
      <c r="F28" s="16">
        <v>8.1544324401386739</v>
      </c>
      <c r="G28" s="17">
        <v>4259553</v>
      </c>
      <c r="H28" s="16">
        <v>7.7658431347282173</v>
      </c>
      <c r="I28" s="3">
        <v>4256515</v>
      </c>
      <c r="J28" s="16">
        <v>7.8939619777019212</v>
      </c>
      <c r="K28" s="3">
        <v>4134212</v>
      </c>
      <c r="L28" s="16">
        <v>7.1383277758586088</v>
      </c>
      <c r="M28" s="3">
        <v>4621466</v>
      </c>
      <c r="N28" s="16">
        <v>7.7</v>
      </c>
      <c r="O28" s="3">
        <v>4560828</v>
      </c>
      <c r="P28" s="16">
        <v>7.6</v>
      </c>
      <c r="Q28" s="3">
        <v>4720177</v>
      </c>
      <c r="R28" s="16">
        <v>7.4</v>
      </c>
      <c r="S28" s="3">
        <v>3688507</v>
      </c>
      <c r="T28" s="16">
        <v>6.3</v>
      </c>
      <c r="U28" s="3">
        <v>3832412</v>
      </c>
      <c r="V28" s="16">
        <v>6.5</v>
      </c>
      <c r="W28" s="19">
        <v>3895962</v>
      </c>
      <c r="X28" s="16">
        <v>6.5261293877739117</v>
      </c>
      <c r="Y28" s="3">
        <v>3719365</v>
      </c>
      <c r="Z28" s="16">
        <v>5.9907241636636659</v>
      </c>
      <c r="AA28" s="3">
        <v>3523127</v>
      </c>
      <c r="AB28" s="16">
        <f t="shared" si="2"/>
        <v>5.7011413134308802</v>
      </c>
      <c r="AC28" s="3">
        <v>3013167</v>
      </c>
      <c r="AD28" s="16">
        <f t="shared" si="3"/>
        <v>5.0571124974480872</v>
      </c>
      <c r="AE28" s="3">
        <v>2407233</v>
      </c>
      <c r="AF28" s="16">
        <f t="shared" si="4"/>
        <v>3.8980511663048216</v>
      </c>
      <c r="AG28" s="3">
        <v>2746960</v>
      </c>
      <c r="AH28" s="16">
        <f t="shared" si="6"/>
        <v>3.9189665750083078</v>
      </c>
      <c r="AI28" s="3">
        <v>2504547</v>
      </c>
      <c r="AJ28" s="16">
        <f t="shared" si="7"/>
        <v>3.6828697099848569</v>
      </c>
      <c r="AK28" s="3">
        <v>2852240</v>
      </c>
      <c r="AL28" s="16">
        <f t="shared" si="1"/>
        <v>4.0691649037123572</v>
      </c>
      <c r="AM28" s="3">
        <v>2776034</v>
      </c>
      <c r="AN28" s="16">
        <f t="shared" si="5"/>
        <v>4.0820841184006937</v>
      </c>
    </row>
    <row r="29" spans="1:40" x14ac:dyDescent="0.15">
      <c r="B29" s="20" t="s">
        <v>50</v>
      </c>
      <c r="C29" s="15">
        <v>6571200</v>
      </c>
      <c r="D29" s="16">
        <v>11.731855544208699</v>
      </c>
      <c r="E29" s="3">
        <v>3261000</v>
      </c>
      <c r="F29" s="16">
        <v>6.1880212319149104</v>
      </c>
      <c r="G29" s="17">
        <v>6444300</v>
      </c>
      <c r="H29" s="16">
        <v>11.748984673539466</v>
      </c>
      <c r="I29" s="3">
        <v>3569500</v>
      </c>
      <c r="J29" s="16">
        <v>6.6198515168881142</v>
      </c>
      <c r="K29" s="3">
        <v>5353300</v>
      </c>
      <c r="L29" s="16">
        <v>9.2432633068898955</v>
      </c>
      <c r="M29" s="3">
        <v>7116600</v>
      </c>
      <c r="N29" s="16">
        <v>11.9</v>
      </c>
      <c r="O29" s="3">
        <v>7154900</v>
      </c>
      <c r="P29" s="16">
        <v>12</v>
      </c>
      <c r="Q29" s="3">
        <v>8921700</v>
      </c>
      <c r="R29" s="16">
        <v>13.9</v>
      </c>
      <c r="S29" s="3">
        <v>6568300</v>
      </c>
      <c r="T29" s="16">
        <v>11.2</v>
      </c>
      <c r="U29" s="3">
        <v>6056000</v>
      </c>
      <c r="V29" s="16">
        <v>10.3</v>
      </c>
      <c r="W29" s="19">
        <v>5936000</v>
      </c>
      <c r="X29" s="16">
        <v>9.9433988436812104</v>
      </c>
      <c r="Y29" s="3">
        <v>5782500</v>
      </c>
      <c r="Z29" s="16">
        <v>9.313784067007445</v>
      </c>
      <c r="AA29" s="3">
        <v>5450400</v>
      </c>
      <c r="AB29" s="16">
        <f t="shared" si="2"/>
        <v>8.8198638921400416</v>
      </c>
      <c r="AC29" s="3">
        <v>4392000</v>
      </c>
      <c r="AD29" s="16">
        <f t="shared" si="3"/>
        <v>7.371260235092179</v>
      </c>
      <c r="AE29" s="3">
        <v>7169700</v>
      </c>
      <c r="AF29" s="16">
        <f t="shared" si="4"/>
        <v>11.609951112773745</v>
      </c>
      <c r="AG29" s="3">
        <v>7437500</v>
      </c>
      <c r="AH29" s="16">
        <f t="shared" si="6"/>
        <v>10.610752942024744</v>
      </c>
      <c r="AI29" s="3">
        <v>4793300</v>
      </c>
      <c r="AJ29" s="16">
        <f t="shared" si="7"/>
        <v>7.0484200858959385</v>
      </c>
      <c r="AK29" s="3">
        <v>4517900</v>
      </c>
      <c r="AL29" s="16">
        <f>(AK29/$AK$5*100)+0.1</f>
        <v>6.5454884997342635</v>
      </c>
      <c r="AM29" s="3">
        <v>1661600</v>
      </c>
      <c r="AN29" s="16">
        <f t="shared" si="5"/>
        <v>2.4433385798353311</v>
      </c>
    </row>
    <row r="30" spans="1:40" x14ac:dyDescent="0.15">
      <c r="B30" s="32"/>
      <c r="C30" s="15"/>
      <c r="G30" s="17"/>
      <c r="H30" s="17"/>
      <c r="K30" s="3"/>
      <c r="M30" s="3"/>
      <c r="O30" s="3"/>
      <c r="Q30" s="3"/>
      <c r="S30" s="3"/>
      <c r="U30" s="3"/>
      <c r="V30" s="16"/>
      <c r="W30" s="19"/>
      <c r="X30" s="16"/>
      <c r="Y30" s="3"/>
      <c r="Z30" s="16"/>
      <c r="AA30" s="3"/>
      <c r="AB30" s="16"/>
      <c r="AC30" s="3"/>
      <c r="AD30" s="16"/>
      <c r="AE30" s="3"/>
      <c r="AF30" s="16"/>
      <c r="AG30" s="3"/>
      <c r="AH30" s="16"/>
      <c r="AI30" s="3"/>
      <c r="AJ30" s="16"/>
      <c r="AK30" s="3"/>
      <c r="AL30" s="16"/>
      <c r="AM30" s="3"/>
      <c r="AN30" s="16"/>
    </row>
    <row r="31" spans="1:40" x14ac:dyDescent="0.15">
      <c r="A31" s="2" t="s">
        <v>51</v>
      </c>
      <c r="B31" s="32"/>
      <c r="C31" s="33">
        <v>54247026</v>
      </c>
      <c r="D31" s="34">
        <v>100</v>
      </c>
      <c r="E31" s="17">
        <v>51038329</v>
      </c>
      <c r="F31" s="34">
        <v>100</v>
      </c>
      <c r="G31" s="17">
        <v>52775775</v>
      </c>
      <c r="H31" s="34">
        <v>100</v>
      </c>
      <c r="I31" s="17">
        <v>51868730</v>
      </c>
      <c r="J31" s="34">
        <v>100</v>
      </c>
      <c r="K31" s="17">
        <v>53784332</v>
      </c>
      <c r="L31" s="34">
        <v>100</v>
      </c>
      <c r="M31" s="17">
        <v>58401655</v>
      </c>
      <c r="N31" s="34">
        <f>SUM(N32:N43)</f>
        <v>100</v>
      </c>
      <c r="O31" s="17">
        <f>SUM(O32:O43)</f>
        <v>57329901</v>
      </c>
      <c r="P31" s="34">
        <v>99.999999999999986</v>
      </c>
      <c r="Q31" s="17">
        <f>SUM(Q32:Q43)</f>
        <v>62016979</v>
      </c>
      <c r="R31" s="34">
        <v>99.999999999999986</v>
      </c>
      <c r="S31" s="17">
        <v>57118846</v>
      </c>
      <c r="T31" s="17">
        <v>99.5</v>
      </c>
      <c r="U31" s="17">
        <v>57005917</v>
      </c>
      <c r="V31" s="16">
        <v>99.3</v>
      </c>
      <c r="W31" s="17">
        <v>57473528</v>
      </c>
      <c r="X31" s="16">
        <v>100</v>
      </c>
      <c r="Y31" s="17">
        <v>59721340</v>
      </c>
      <c r="Z31" s="16">
        <v>100</v>
      </c>
      <c r="AA31" s="17">
        <v>59624841</v>
      </c>
      <c r="AB31" s="16">
        <v>100</v>
      </c>
      <c r="AC31" s="17">
        <v>57357360</v>
      </c>
      <c r="AD31" s="16">
        <v>100</v>
      </c>
      <c r="AE31" s="17">
        <v>59188952</v>
      </c>
      <c r="AF31" s="16">
        <v>100</v>
      </c>
      <c r="AG31" s="17">
        <v>65441667</v>
      </c>
      <c r="AH31" s="16">
        <v>100</v>
      </c>
      <c r="AI31" s="17">
        <v>77212939</v>
      </c>
      <c r="AJ31" s="16">
        <v>100</v>
      </c>
      <c r="AK31" s="17">
        <v>64992984</v>
      </c>
      <c r="AL31" s="16">
        <v>100</v>
      </c>
      <c r="AM31" s="17">
        <v>65657126</v>
      </c>
      <c r="AN31" s="16">
        <v>100</v>
      </c>
    </row>
    <row r="32" spans="1:40" x14ac:dyDescent="0.15">
      <c r="B32" s="20" t="s">
        <v>52</v>
      </c>
      <c r="C32" s="15">
        <v>527746</v>
      </c>
      <c r="D32" s="34">
        <v>0.97285701892671494</v>
      </c>
      <c r="E32" s="3">
        <v>522981</v>
      </c>
      <c r="F32" s="34">
        <v>1.0246828417913134</v>
      </c>
      <c r="G32" s="17">
        <v>446027</v>
      </c>
      <c r="H32" s="34">
        <v>0.84513586015553532</v>
      </c>
      <c r="I32" s="3">
        <v>370114</v>
      </c>
      <c r="J32" s="34">
        <v>0.71355901715735082</v>
      </c>
      <c r="K32" s="3">
        <v>371705</v>
      </c>
      <c r="L32" s="34">
        <v>0.69110275460890724</v>
      </c>
      <c r="M32" s="3">
        <v>366139</v>
      </c>
      <c r="N32" s="34">
        <v>0.6</v>
      </c>
      <c r="O32" s="3">
        <v>361592</v>
      </c>
      <c r="P32" s="34">
        <v>0.6</v>
      </c>
      <c r="Q32" s="3">
        <v>463627</v>
      </c>
      <c r="R32" s="34">
        <v>0.7</v>
      </c>
      <c r="S32" s="3">
        <v>406174</v>
      </c>
      <c r="T32" s="16">
        <v>0.7</v>
      </c>
      <c r="U32" s="3">
        <v>393223</v>
      </c>
      <c r="V32" s="16">
        <v>0.6</v>
      </c>
      <c r="W32" s="19">
        <v>388311</v>
      </c>
      <c r="X32" s="16">
        <v>0.67563452864769324</v>
      </c>
      <c r="Y32" s="3">
        <v>390157</v>
      </c>
      <c r="Z32" s="16">
        <v>0.65329579008106642</v>
      </c>
      <c r="AA32" s="3">
        <v>345446</v>
      </c>
      <c r="AB32" s="16">
        <f>AA32/$AA$31*100</f>
        <v>0.57936590556275025</v>
      </c>
      <c r="AC32" s="3">
        <v>355952</v>
      </c>
      <c r="AD32" s="16">
        <f>AC32/$AC$31*100</f>
        <v>0.62058644261172413</v>
      </c>
      <c r="AE32" s="3">
        <v>360914</v>
      </c>
      <c r="AF32" s="16">
        <f>AE32/$AE$31*100</f>
        <v>0.60976582251363398</v>
      </c>
      <c r="AG32" s="3">
        <v>354703</v>
      </c>
      <c r="AH32" s="16">
        <f>AG32/AG$31*100</f>
        <v>0.54201400462491278</v>
      </c>
      <c r="AI32" s="3">
        <v>351165</v>
      </c>
      <c r="AJ32" s="16">
        <f>AI32/AI$31*100</f>
        <v>0.45480071675551681</v>
      </c>
      <c r="AK32" s="3">
        <v>345154</v>
      </c>
      <c r="AL32" s="16">
        <f>AK32/AK$31*100</f>
        <v>0.53106347602073478</v>
      </c>
      <c r="AM32" s="3">
        <v>346098</v>
      </c>
      <c r="AN32" s="16">
        <f>AM32/AM$31*100</f>
        <v>0.52712937815767325</v>
      </c>
    </row>
    <row r="33" spans="1:40" x14ac:dyDescent="0.15">
      <c r="B33" s="20" t="s">
        <v>53</v>
      </c>
      <c r="C33" s="15">
        <v>6098350</v>
      </c>
      <c r="D33" s="34">
        <v>11.241814436057748</v>
      </c>
      <c r="E33" s="3">
        <v>6727176</v>
      </c>
      <c r="F33" s="34">
        <v>13.180635282945882</v>
      </c>
      <c r="G33" s="17">
        <v>6286150</v>
      </c>
      <c r="H33" s="34">
        <v>11.911051993078264</v>
      </c>
      <c r="I33" s="3">
        <v>6579771</v>
      </c>
      <c r="J33" s="34">
        <v>12.685429159341282</v>
      </c>
      <c r="K33" s="3">
        <v>6538919</v>
      </c>
      <c r="L33" s="34">
        <v>12.157665172823936</v>
      </c>
      <c r="M33" s="26">
        <v>10130945</v>
      </c>
      <c r="N33" s="34">
        <v>17.3</v>
      </c>
      <c r="O33" s="26">
        <v>9204543</v>
      </c>
      <c r="P33" s="34">
        <v>16.100000000000001</v>
      </c>
      <c r="Q33" s="26">
        <v>11650221</v>
      </c>
      <c r="R33" s="34">
        <v>18.8</v>
      </c>
      <c r="S33" s="26">
        <v>7355095</v>
      </c>
      <c r="T33" s="16">
        <v>12.8</v>
      </c>
      <c r="U33" s="26">
        <v>7211344</v>
      </c>
      <c r="V33" s="16">
        <v>12.6</v>
      </c>
      <c r="W33" s="27">
        <v>6950984</v>
      </c>
      <c r="X33" s="16">
        <v>12.094235801915623</v>
      </c>
      <c r="Y33" s="26">
        <v>8124560</v>
      </c>
      <c r="Z33" s="16">
        <v>13.604115379862542</v>
      </c>
      <c r="AA33" s="26">
        <v>8174188</v>
      </c>
      <c r="AB33" s="16">
        <f t="shared" ref="AB33:AB43" si="8">AA33/$AA$31*100</f>
        <v>13.709366537346407</v>
      </c>
      <c r="AC33" s="26">
        <v>8667636</v>
      </c>
      <c r="AD33" s="16">
        <f t="shared" ref="AD33:AD43" si="9">AC33/$AC$31*100</f>
        <v>15.111636937264894</v>
      </c>
      <c r="AE33" s="26">
        <v>10963300</v>
      </c>
      <c r="AF33" s="16">
        <f t="shared" ref="AF33:AF44" si="10">AE33/$AE$31*100</f>
        <v>18.522544545137411</v>
      </c>
      <c r="AG33" s="26">
        <v>14881731</v>
      </c>
      <c r="AH33" s="16">
        <f t="shared" ref="AH33:AH44" si="11">AG33/AG$31*100</f>
        <v>22.740452195387995</v>
      </c>
      <c r="AI33" s="26">
        <v>23967961</v>
      </c>
      <c r="AJ33" s="16">
        <f t="shared" ref="AJ33:AJ43" si="12">AI33/AI$31*100</f>
        <v>31.041378958518855</v>
      </c>
      <c r="AK33" s="26">
        <v>8300182</v>
      </c>
      <c r="AL33" s="16">
        <f t="shared" ref="AL33:AN44" si="13">AK33/AK$31*100</f>
        <v>12.770889239367744</v>
      </c>
      <c r="AM33" s="26">
        <v>10535932</v>
      </c>
      <c r="AN33" s="16">
        <f t="shared" si="13"/>
        <v>16.046897940674405</v>
      </c>
    </row>
    <row r="34" spans="1:40" x14ac:dyDescent="0.15">
      <c r="B34" s="20" t="s">
        <v>54</v>
      </c>
      <c r="C34" s="15">
        <v>13594936</v>
      </c>
      <c r="D34" s="34">
        <v>25.061163721675726</v>
      </c>
      <c r="E34" s="3">
        <v>14465184</v>
      </c>
      <c r="F34" s="34">
        <v>28.341805626120713</v>
      </c>
      <c r="G34" s="17">
        <v>14214098</v>
      </c>
      <c r="H34" s="34">
        <v>26.932997194261947</v>
      </c>
      <c r="I34" s="3">
        <v>14712598</v>
      </c>
      <c r="J34" s="34">
        <v>28.365063112206524</v>
      </c>
      <c r="K34" s="3">
        <v>14738750</v>
      </c>
      <c r="L34" s="34">
        <v>27.403426707986263</v>
      </c>
      <c r="M34" s="26">
        <v>15117009</v>
      </c>
      <c r="N34" s="34">
        <v>25.9</v>
      </c>
      <c r="O34" s="26">
        <v>17388836</v>
      </c>
      <c r="P34" s="34">
        <v>30.3</v>
      </c>
      <c r="Q34" s="26">
        <v>18340545</v>
      </c>
      <c r="R34" s="34">
        <v>29.6</v>
      </c>
      <c r="S34" s="26">
        <v>18949265</v>
      </c>
      <c r="T34" s="16">
        <v>33.1</v>
      </c>
      <c r="U34" s="26">
        <v>19532800</v>
      </c>
      <c r="V34" s="16">
        <v>34.200000000000003</v>
      </c>
      <c r="W34" s="27">
        <v>19691915</v>
      </c>
      <c r="X34" s="16">
        <v>34.262582592806901</v>
      </c>
      <c r="Y34" s="26">
        <v>19815362</v>
      </c>
      <c r="Z34" s="16">
        <v>33.179700924326212</v>
      </c>
      <c r="AA34" s="26">
        <v>21607721</v>
      </c>
      <c r="AB34" s="16">
        <f t="shared" si="8"/>
        <v>36.239460999149664</v>
      </c>
      <c r="AC34" s="26">
        <v>20312565</v>
      </c>
      <c r="AD34" s="16">
        <f t="shared" si="9"/>
        <v>35.41405148354108</v>
      </c>
      <c r="AE34" s="26">
        <v>20776327</v>
      </c>
      <c r="AF34" s="16">
        <f t="shared" si="10"/>
        <v>35.101697695205011</v>
      </c>
      <c r="AG34" s="26">
        <v>20492546</v>
      </c>
      <c r="AH34" s="16">
        <f t="shared" si="11"/>
        <v>31.314217591675959</v>
      </c>
      <c r="AI34" s="26">
        <v>21311905</v>
      </c>
      <c r="AJ34" s="16">
        <f t="shared" si="12"/>
        <v>27.601468453363754</v>
      </c>
      <c r="AK34" s="26">
        <v>25095573</v>
      </c>
      <c r="AL34" s="16">
        <f t="shared" si="13"/>
        <v>38.612741646082902</v>
      </c>
      <c r="AM34" s="26">
        <v>22895818</v>
      </c>
      <c r="AN34" s="16">
        <f t="shared" si="13"/>
        <v>34.871794418780986</v>
      </c>
    </row>
    <row r="35" spans="1:40" x14ac:dyDescent="0.15">
      <c r="B35" s="20" t="s">
        <v>55</v>
      </c>
      <c r="C35" s="15">
        <v>3720165</v>
      </c>
      <c r="D35" s="34">
        <v>6.8578229523587151</v>
      </c>
      <c r="E35" s="3">
        <v>3688699</v>
      </c>
      <c r="F35" s="34">
        <v>7.2273114584139302</v>
      </c>
      <c r="G35" s="17">
        <v>3484459</v>
      </c>
      <c r="H35" s="34">
        <v>6.6023833851800369</v>
      </c>
      <c r="I35" s="3">
        <v>3546812</v>
      </c>
      <c r="J35" s="34">
        <v>6.8380544501475171</v>
      </c>
      <c r="K35" s="3">
        <v>3600119</v>
      </c>
      <c r="L35" s="34">
        <v>6.693620365127896</v>
      </c>
      <c r="M35" s="3">
        <v>3770335</v>
      </c>
      <c r="N35" s="34">
        <v>6.5</v>
      </c>
      <c r="O35" s="3">
        <v>3969473</v>
      </c>
      <c r="P35" s="34">
        <v>6.9</v>
      </c>
      <c r="Q35" s="3">
        <v>4244014</v>
      </c>
      <c r="R35" s="34">
        <v>6.8</v>
      </c>
      <c r="S35" s="3">
        <v>4066105</v>
      </c>
      <c r="T35" s="16">
        <v>7.1</v>
      </c>
      <c r="U35" s="3">
        <v>3791805</v>
      </c>
      <c r="V35" s="16">
        <v>6.6</v>
      </c>
      <c r="W35" s="19">
        <v>4322394</v>
      </c>
      <c r="X35" s="16">
        <v>7.5206693418924973</v>
      </c>
      <c r="Y35" s="3">
        <v>5071770</v>
      </c>
      <c r="Z35" s="16">
        <v>8.4923914969088106</v>
      </c>
      <c r="AA35" s="3">
        <v>5151399</v>
      </c>
      <c r="AB35" s="16">
        <f t="shared" si="8"/>
        <v>8.6396859322442463</v>
      </c>
      <c r="AC35" s="3">
        <v>4534341</v>
      </c>
      <c r="AD35" s="16">
        <f t="shared" si="9"/>
        <v>7.9054213792266586</v>
      </c>
      <c r="AE35" s="3">
        <v>3805311</v>
      </c>
      <c r="AF35" s="16">
        <f t="shared" si="10"/>
        <v>6.4290900099059023</v>
      </c>
      <c r="AG35" s="3">
        <v>3806089</v>
      </c>
      <c r="AH35" s="16">
        <f t="shared" si="11"/>
        <v>5.8160025171730423</v>
      </c>
      <c r="AI35" s="3">
        <v>3898610</v>
      </c>
      <c r="AJ35" s="16">
        <f t="shared" si="12"/>
        <v>5.0491666947168019</v>
      </c>
      <c r="AK35" s="3">
        <v>5259326</v>
      </c>
      <c r="AL35" s="16">
        <f t="shared" si="13"/>
        <v>8.092144222828729</v>
      </c>
      <c r="AM35" s="3">
        <v>5155429</v>
      </c>
      <c r="AN35" s="16">
        <f>(AM35/AM$31*100)-0.1</f>
        <v>7.7520479254605208</v>
      </c>
    </row>
    <row r="36" spans="1:40" x14ac:dyDescent="0.15">
      <c r="B36" s="20" t="s">
        <v>56</v>
      </c>
      <c r="C36" s="15">
        <v>220806</v>
      </c>
      <c r="D36" s="34">
        <v>0.40703798213749082</v>
      </c>
      <c r="E36" s="3">
        <v>220164</v>
      </c>
      <c r="F36" s="34">
        <v>0.43136992200508756</v>
      </c>
      <c r="G36" s="17">
        <v>212848</v>
      </c>
      <c r="H36" s="34">
        <v>0.40330625177934387</v>
      </c>
      <c r="I36" s="3">
        <v>202336</v>
      </c>
      <c r="J36" s="34">
        <v>0.3900924506923536</v>
      </c>
      <c r="K36" s="3">
        <v>200192</v>
      </c>
      <c r="L36" s="34">
        <v>0.37221248745824342</v>
      </c>
      <c r="M36" s="3">
        <v>201678</v>
      </c>
      <c r="N36" s="34">
        <v>0.3</v>
      </c>
      <c r="O36" s="3">
        <v>201751</v>
      </c>
      <c r="P36" s="34">
        <v>0.4</v>
      </c>
      <c r="Q36" s="3">
        <v>185784</v>
      </c>
      <c r="R36" s="34">
        <v>0.3</v>
      </c>
      <c r="S36" s="3">
        <v>135011</v>
      </c>
      <c r="T36" s="16">
        <v>0.2</v>
      </c>
      <c r="U36" s="3">
        <v>122874</v>
      </c>
      <c r="V36" s="16">
        <v>0.2</v>
      </c>
      <c r="W36" s="19">
        <v>105369</v>
      </c>
      <c r="X36" s="16">
        <v>0.18333483895403116</v>
      </c>
      <c r="Y36" s="3">
        <v>105366</v>
      </c>
      <c r="Z36" s="16">
        <v>0.17642939692913789</v>
      </c>
      <c r="AA36" s="3">
        <v>97871</v>
      </c>
      <c r="AB36" s="16">
        <f t="shared" si="8"/>
        <v>0.16414467251996528</v>
      </c>
      <c r="AC36" s="3">
        <v>102202</v>
      </c>
      <c r="AD36" s="16">
        <f t="shared" si="9"/>
        <v>0.17818463053390182</v>
      </c>
      <c r="AE36" s="3">
        <v>92739</v>
      </c>
      <c r="AF36" s="16">
        <f t="shared" si="10"/>
        <v>0.15668295664366552</v>
      </c>
      <c r="AG36" s="3">
        <v>84841</v>
      </c>
      <c r="AH36" s="16">
        <f t="shared" si="11"/>
        <v>0.12964370238307041</v>
      </c>
      <c r="AI36" s="3">
        <v>84860</v>
      </c>
      <c r="AJ36" s="16">
        <f t="shared" si="12"/>
        <v>0.10990385950727766</v>
      </c>
      <c r="AK36" s="3">
        <v>85925</v>
      </c>
      <c r="AL36" s="16">
        <f>(AK36/AK$31*100)+0.1</f>
        <v>0.23220657786692792</v>
      </c>
      <c r="AM36" s="3">
        <v>108694</v>
      </c>
      <c r="AN36" s="16">
        <f t="shared" si="13"/>
        <v>0.16554791021465057</v>
      </c>
    </row>
    <row r="37" spans="1:40" x14ac:dyDescent="0.15">
      <c r="B37" s="20" t="s">
        <v>57</v>
      </c>
      <c r="C37" s="15">
        <v>1076644</v>
      </c>
      <c r="D37" s="34">
        <v>1.9847060371567651</v>
      </c>
      <c r="E37" s="3">
        <v>1018646</v>
      </c>
      <c r="F37" s="34">
        <v>1.995845122594041</v>
      </c>
      <c r="G37" s="17">
        <v>843079</v>
      </c>
      <c r="H37" s="34">
        <v>1.5974734620192694</v>
      </c>
      <c r="I37" s="3">
        <v>833501</v>
      </c>
      <c r="J37" s="34">
        <v>1.6069431428145629</v>
      </c>
      <c r="K37" s="3">
        <v>862174</v>
      </c>
      <c r="L37" s="34">
        <v>1.6030207458930603</v>
      </c>
      <c r="M37" s="3">
        <v>848797</v>
      </c>
      <c r="N37" s="34">
        <v>1.5</v>
      </c>
      <c r="O37" s="3">
        <v>807740</v>
      </c>
      <c r="P37" s="34">
        <v>1.4</v>
      </c>
      <c r="Q37" s="3">
        <v>810638</v>
      </c>
      <c r="R37" s="34">
        <v>1.3</v>
      </c>
      <c r="S37" s="3">
        <v>860908</v>
      </c>
      <c r="T37" s="16">
        <v>1.5</v>
      </c>
      <c r="U37" s="3">
        <v>1091130</v>
      </c>
      <c r="V37" s="16">
        <v>1.9</v>
      </c>
      <c r="W37" s="19">
        <v>829758</v>
      </c>
      <c r="X37" s="16">
        <v>1.4437220558306425</v>
      </c>
      <c r="Y37" s="3">
        <v>1214473</v>
      </c>
      <c r="Z37" s="16">
        <v>2.0335662260759721</v>
      </c>
      <c r="AA37" s="3">
        <v>893642</v>
      </c>
      <c r="AB37" s="16">
        <f t="shared" si="8"/>
        <v>1.4987746466275691</v>
      </c>
      <c r="AC37" s="3">
        <v>875185</v>
      </c>
      <c r="AD37" s="16">
        <f t="shared" si="9"/>
        <v>1.5258460291756804</v>
      </c>
      <c r="AE37" s="3">
        <v>860223</v>
      </c>
      <c r="AF37" s="16">
        <f t="shared" si="10"/>
        <v>1.4533506185411087</v>
      </c>
      <c r="AG37" s="3">
        <v>964709</v>
      </c>
      <c r="AH37" s="16">
        <f t="shared" si="11"/>
        <v>1.4741510175772263</v>
      </c>
      <c r="AI37" s="3">
        <v>964446</v>
      </c>
      <c r="AJ37" s="16">
        <f t="shared" si="12"/>
        <v>1.2490730342488323</v>
      </c>
      <c r="AK37" s="3">
        <v>1600457</v>
      </c>
      <c r="AL37" s="16">
        <f t="shared" si="13"/>
        <v>2.4625073377150986</v>
      </c>
      <c r="AM37" s="3">
        <v>899553</v>
      </c>
      <c r="AN37" s="16">
        <f t="shared" si="13"/>
        <v>1.3700767225175223</v>
      </c>
    </row>
    <row r="38" spans="1:40" x14ac:dyDescent="0.15">
      <c r="B38" s="20" t="s">
        <v>58</v>
      </c>
      <c r="C38" s="15">
        <v>2455241</v>
      </c>
      <c r="D38" s="34">
        <v>4.5260379804046771</v>
      </c>
      <c r="E38" s="3">
        <v>2335504</v>
      </c>
      <c r="F38" s="34">
        <v>4.575980534158945</v>
      </c>
      <c r="G38" s="17">
        <v>2312961</v>
      </c>
      <c r="H38" s="34">
        <v>4.3826187299002246</v>
      </c>
      <c r="I38" s="3">
        <v>2426878</v>
      </c>
      <c r="J38" s="34">
        <v>4.6788845610833345</v>
      </c>
      <c r="K38" s="3">
        <v>2729158</v>
      </c>
      <c r="L38" s="34">
        <v>5.0742621475711545</v>
      </c>
      <c r="M38" s="3">
        <v>2789832</v>
      </c>
      <c r="N38" s="34">
        <v>4.8</v>
      </c>
      <c r="O38" s="3">
        <v>2817712</v>
      </c>
      <c r="P38" s="34">
        <v>4.9000000000000004</v>
      </c>
      <c r="Q38" s="3">
        <v>3218417</v>
      </c>
      <c r="R38" s="34">
        <v>5.2</v>
      </c>
      <c r="S38" s="3">
        <v>3885184</v>
      </c>
      <c r="T38" s="16">
        <v>6.8</v>
      </c>
      <c r="U38" s="3">
        <v>3280962</v>
      </c>
      <c r="V38" s="16">
        <v>5.7</v>
      </c>
      <c r="W38" s="19">
        <v>3220769</v>
      </c>
      <c r="X38" s="16">
        <v>5.603917337387049</v>
      </c>
      <c r="Y38" s="3">
        <v>3219721</v>
      </c>
      <c r="Z38" s="16">
        <v>5.3912403840905103</v>
      </c>
      <c r="AA38" s="3">
        <v>3094365</v>
      </c>
      <c r="AB38" s="16">
        <f t="shared" si="8"/>
        <v>5.1897245310893156</v>
      </c>
      <c r="AC38" s="3">
        <v>2543210</v>
      </c>
      <c r="AD38" s="16">
        <f t="shared" si="9"/>
        <v>4.4339732512096095</v>
      </c>
      <c r="AE38" s="3">
        <v>2093172</v>
      </c>
      <c r="AF38" s="16">
        <f t="shared" si="10"/>
        <v>3.5364234865993236</v>
      </c>
      <c r="AG38" s="3">
        <v>2118071</v>
      </c>
      <c r="AH38" s="16">
        <f t="shared" si="11"/>
        <v>3.2365786158839747</v>
      </c>
      <c r="AI38" s="3">
        <v>3173059</v>
      </c>
      <c r="AJ38" s="16">
        <f t="shared" si="12"/>
        <v>4.1094912861690185</v>
      </c>
      <c r="AK38" s="3">
        <v>2821052</v>
      </c>
      <c r="AL38" s="16">
        <f t="shared" si="13"/>
        <v>4.340548512128632</v>
      </c>
      <c r="AM38" s="3">
        <v>2917434</v>
      </c>
      <c r="AN38" s="16">
        <f t="shared" si="13"/>
        <v>4.4434384776452136</v>
      </c>
    </row>
    <row r="39" spans="1:40" x14ac:dyDescent="0.15">
      <c r="B39" s="20" t="s">
        <v>59</v>
      </c>
      <c r="C39" s="15">
        <v>8085242</v>
      </c>
      <c r="D39" s="34">
        <v>14.904488957606635</v>
      </c>
      <c r="E39" s="3">
        <v>7047578</v>
      </c>
      <c r="F39" s="34">
        <v>13.808402700644843</v>
      </c>
      <c r="G39" s="17">
        <v>8033897</v>
      </c>
      <c r="H39" s="34">
        <v>15.222698292919432</v>
      </c>
      <c r="I39" s="3">
        <v>7786200</v>
      </c>
      <c r="J39" s="34">
        <v>15.011356553360763</v>
      </c>
      <c r="K39" s="3">
        <v>8213790</v>
      </c>
      <c r="L39" s="34">
        <v>15.271715190215618</v>
      </c>
      <c r="M39" s="26">
        <v>8306623</v>
      </c>
      <c r="N39" s="34">
        <v>14.2</v>
      </c>
      <c r="O39" s="26">
        <v>7564262</v>
      </c>
      <c r="P39" s="34">
        <v>13.2</v>
      </c>
      <c r="Q39" s="26">
        <v>7702772</v>
      </c>
      <c r="R39" s="34">
        <v>12.4</v>
      </c>
      <c r="S39" s="26">
        <v>6488595</v>
      </c>
      <c r="T39" s="16">
        <v>11.3</v>
      </c>
      <c r="U39" s="26">
        <v>6770592</v>
      </c>
      <c r="V39" s="16">
        <v>11.8</v>
      </c>
      <c r="W39" s="27">
        <v>7108028</v>
      </c>
      <c r="X39" s="16">
        <v>12.367481599528743</v>
      </c>
      <c r="Y39" s="26">
        <v>7483092</v>
      </c>
      <c r="Z39" s="16">
        <v>12.530013559642164</v>
      </c>
      <c r="AA39" s="26">
        <v>6956168</v>
      </c>
      <c r="AB39" s="16">
        <f t="shared" si="8"/>
        <v>11.666560251288553</v>
      </c>
      <c r="AC39" s="26">
        <v>5982316</v>
      </c>
      <c r="AD39" s="16">
        <f t="shared" si="9"/>
        <v>10.429901236737535</v>
      </c>
      <c r="AE39" s="26">
        <v>6020657</v>
      </c>
      <c r="AF39" s="16">
        <f t="shared" si="10"/>
        <v>10.171927017731281</v>
      </c>
      <c r="AG39" s="26">
        <v>6660661</v>
      </c>
      <c r="AH39" s="16">
        <f t="shared" si="11"/>
        <v>10.1780124274646</v>
      </c>
      <c r="AI39" s="26">
        <v>5046805</v>
      </c>
      <c r="AJ39" s="16">
        <f t="shared" si="12"/>
        <v>6.5362166825433237</v>
      </c>
      <c r="AK39" s="26">
        <v>5261898</v>
      </c>
      <c r="AL39" s="16">
        <f t="shared" si="13"/>
        <v>8.0961015730559467</v>
      </c>
      <c r="AM39" s="26">
        <v>5241073</v>
      </c>
      <c r="AN39" s="16">
        <f t="shared" si="13"/>
        <v>7.982489212214376</v>
      </c>
    </row>
    <row r="40" spans="1:40" x14ac:dyDescent="0.15">
      <c r="B40" s="20" t="s">
        <v>60</v>
      </c>
      <c r="C40" s="15">
        <v>1629396</v>
      </c>
      <c r="D40" s="34">
        <v>3.0036595923249325</v>
      </c>
      <c r="E40" s="3">
        <v>1677718</v>
      </c>
      <c r="F40" s="34">
        <v>3.2871726658605929</v>
      </c>
      <c r="G40" s="17">
        <v>1623221</v>
      </c>
      <c r="H40" s="34">
        <v>3.0756933460474998</v>
      </c>
      <c r="I40" s="3">
        <v>1709430</v>
      </c>
      <c r="J40" s="34">
        <v>3.2956850881060706</v>
      </c>
      <c r="K40" s="3">
        <v>1806089</v>
      </c>
      <c r="L40" s="34">
        <v>3.3580206964362778</v>
      </c>
      <c r="M40" s="3">
        <v>1866490</v>
      </c>
      <c r="N40" s="34">
        <v>3.2</v>
      </c>
      <c r="O40" s="3">
        <v>1742554</v>
      </c>
      <c r="P40" s="34">
        <v>3</v>
      </c>
      <c r="Q40" s="3">
        <v>1731881</v>
      </c>
      <c r="R40" s="34">
        <v>2.8</v>
      </c>
      <c r="S40" s="3">
        <v>1673388</v>
      </c>
      <c r="T40" s="16">
        <v>2.9</v>
      </c>
      <c r="U40" s="3">
        <v>1667446</v>
      </c>
      <c r="V40" s="16">
        <v>2.9</v>
      </c>
      <c r="W40" s="19">
        <v>1707365</v>
      </c>
      <c r="X40" s="16">
        <v>2.9706980925200903</v>
      </c>
      <c r="Y40" s="3">
        <v>1814609</v>
      </c>
      <c r="Z40" s="16">
        <v>3.0384599541805324</v>
      </c>
      <c r="AA40" s="3">
        <v>1708081</v>
      </c>
      <c r="AB40" s="16">
        <f t="shared" si="8"/>
        <v>2.8647137189011538</v>
      </c>
      <c r="AC40" s="3">
        <v>1737720</v>
      </c>
      <c r="AD40" s="16">
        <f t="shared" si="9"/>
        <v>3.0296373473256093</v>
      </c>
      <c r="AE40" s="3">
        <v>1804721</v>
      </c>
      <c r="AF40" s="16">
        <f t="shared" si="10"/>
        <v>3.0490842277457455</v>
      </c>
      <c r="AG40" s="3">
        <v>1820535</v>
      </c>
      <c r="AH40" s="16">
        <f t="shared" si="11"/>
        <v>2.7819202710713342</v>
      </c>
      <c r="AI40" s="3">
        <v>1766973</v>
      </c>
      <c r="AJ40" s="16">
        <f t="shared" si="12"/>
        <v>2.2884415784250876</v>
      </c>
      <c r="AK40" s="3">
        <v>1735658</v>
      </c>
      <c r="AL40" s="16">
        <f t="shared" si="13"/>
        <v>2.6705313299663236</v>
      </c>
      <c r="AM40" s="3">
        <v>1742643</v>
      </c>
      <c r="AN40" s="16">
        <f t="shared" si="13"/>
        <v>2.654156686663379</v>
      </c>
    </row>
    <row r="41" spans="1:40" x14ac:dyDescent="0.15">
      <c r="B41" s="20" t="s">
        <v>61</v>
      </c>
      <c r="C41" s="15">
        <v>6237263</v>
      </c>
      <c r="D41" s="34">
        <v>11.497889303645881</v>
      </c>
      <c r="E41" s="3">
        <v>6067887</v>
      </c>
      <c r="F41" s="34">
        <v>11.888882569019845</v>
      </c>
      <c r="G41" s="17">
        <v>6464523</v>
      </c>
      <c r="H41" s="34">
        <v>12.249034713369912</v>
      </c>
      <c r="I41" s="3">
        <v>7023632</v>
      </c>
      <c r="J41" s="34">
        <v>13.541168253011016</v>
      </c>
      <c r="K41" s="3">
        <v>8134233</v>
      </c>
      <c r="L41" s="34">
        <v>15.123796647692863</v>
      </c>
      <c r="M41" s="26">
        <v>9132126</v>
      </c>
      <c r="N41" s="34">
        <v>15.6</v>
      </c>
      <c r="O41" s="26">
        <v>8072793</v>
      </c>
      <c r="P41" s="34">
        <v>14.1</v>
      </c>
      <c r="Q41" s="26">
        <v>8658028</v>
      </c>
      <c r="R41" s="34">
        <v>14</v>
      </c>
      <c r="S41" s="26">
        <v>7888035</v>
      </c>
      <c r="T41" s="16">
        <v>13.8</v>
      </c>
      <c r="U41" s="26">
        <v>7507440</v>
      </c>
      <c r="V41" s="16">
        <v>13.1</v>
      </c>
      <c r="W41" s="27">
        <v>7589074</v>
      </c>
      <c r="X41" s="16">
        <v>13.204468672951485</v>
      </c>
      <c r="Y41" s="26">
        <v>6893320</v>
      </c>
      <c r="Z41" s="16">
        <v>11.542473762310088</v>
      </c>
      <c r="AA41" s="26">
        <v>5959611</v>
      </c>
      <c r="AB41" s="16">
        <f t="shared" si="8"/>
        <v>9.9951813707981199</v>
      </c>
      <c r="AC41" s="26">
        <v>6532612</v>
      </c>
      <c r="AD41" s="16">
        <f t="shared" si="9"/>
        <v>11.389317778921484</v>
      </c>
      <c r="AE41" s="26">
        <v>6564369</v>
      </c>
      <c r="AF41" s="16">
        <f t="shared" si="10"/>
        <v>11.0905308815064</v>
      </c>
      <c r="AG41" s="26">
        <v>8400019</v>
      </c>
      <c r="AH41" s="16">
        <f t="shared" si="11"/>
        <v>12.835887875533489</v>
      </c>
      <c r="AI41" s="26">
        <v>8987936</v>
      </c>
      <c r="AJ41" s="16">
        <f t="shared" si="12"/>
        <v>11.640453162908356</v>
      </c>
      <c r="AK41" s="26">
        <v>6899725</v>
      </c>
      <c r="AL41" s="16">
        <f t="shared" si="13"/>
        <v>10.616107424764493</v>
      </c>
      <c r="AM41" s="26">
        <v>7232076</v>
      </c>
      <c r="AN41" s="16">
        <f t="shared" si="13"/>
        <v>11.014914055178108</v>
      </c>
    </row>
    <row r="42" spans="1:40" x14ac:dyDescent="0.15">
      <c r="B42" s="20" t="s">
        <v>62</v>
      </c>
      <c r="C42" s="15">
        <v>9908835</v>
      </c>
      <c r="D42" s="34">
        <v>18.266134995123974</v>
      </c>
      <c r="E42" s="3">
        <v>6769335</v>
      </c>
      <c r="F42" s="34">
        <v>13.263237908905678</v>
      </c>
      <c r="G42" s="17">
        <v>8414452</v>
      </c>
      <c r="H42" s="34">
        <v>15.943777234915071</v>
      </c>
      <c r="I42" s="3">
        <v>6241719</v>
      </c>
      <c r="J42" s="34">
        <v>12.033683878514086</v>
      </c>
      <c r="K42" s="3">
        <v>6088781</v>
      </c>
      <c r="L42" s="34">
        <v>11.320733703636963</v>
      </c>
      <c r="M42" s="3">
        <v>5487851</v>
      </c>
      <c r="N42" s="34">
        <v>9.4</v>
      </c>
      <c r="O42" s="3">
        <v>4762689</v>
      </c>
      <c r="P42" s="34">
        <v>8.3000000000000007</v>
      </c>
      <c r="Q42" s="3">
        <v>4534845</v>
      </c>
      <c r="R42" s="34">
        <v>7.3</v>
      </c>
      <c r="S42" s="35">
        <v>4735429</v>
      </c>
      <c r="T42" s="16">
        <v>8.1999999999999993</v>
      </c>
      <c r="U42" s="35">
        <v>4946175</v>
      </c>
      <c r="V42" s="16">
        <v>8.6</v>
      </c>
      <c r="W42" s="19">
        <v>4946500</v>
      </c>
      <c r="X42" s="16">
        <v>8.606571011266265</v>
      </c>
      <c r="Y42" s="3">
        <v>5077295</v>
      </c>
      <c r="Z42" s="16">
        <v>8.5016427963605636</v>
      </c>
      <c r="AA42" s="3">
        <v>5188209</v>
      </c>
      <c r="AB42" s="16">
        <f t="shared" si="8"/>
        <v>8.7014219459302211</v>
      </c>
      <c r="AC42" s="3">
        <v>5160082</v>
      </c>
      <c r="AD42" s="16">
        <f t="shared" si="9"/>
        <v>8.9963729153503582</v>
      </c>
      <c r="AE42" s="3">
        <v>5188009</v>
      </c>
      <c r="AF42" s="16">
        <f t="shared" si="10"/>
        <v>8.7651644854262667</v>
      </c>
      <c r="AG42" s="3">
        <v>5279041</v>
      </c>
      <c r="AH42" s="16">
        <f t="shared" si="11"/>
        <v>8.0667887020665301</v>
      </c>
      <c r="AI42" s="3">
        <v>5281891</v>
      </c>
      <c r="AJ42" s="16">
        <f t="shared" si="12"/>
        <v>6.8406811972278376</v>
      </c>
      <c r="AK42" s="3">
        <v>5349753</v>
      </c>
      <c r="AL42" s="16">
        <f t="shared" si="13"/>
        <v>8.231277702220904</v>
      </c>
      <c r="AM42" s="3">
        <v>5583441</v>
      </c>
      <c r="AN42" s="16">
        <f t="shared" si="13"/>
        <v>8.5039375619334905</v>
      </c>
    </row>
    <row r="43" spans="1:40" x14ac:dyDescent="0.15">
      <c r="B43" s="20" t="s">
        <v>63</v>
      </c>
      <c r="C43" s="15">
        <v>586655</v>
      </c>
      <c r="D43" s="34">
        <v>1.0814509905114429</v>
      </c>
      <c r="E43" s="35">
        <v>383975</v>
      </c>
      <c r="F43" s="34">
        <v>0.75232674643403785</v>
      </c>
      <c r="G43" s="17">
        <v>422934</v>
      </c>
      <c r="H43" s="34">
        <v>0.80137904180469166</v>
      </c>
      <c r="I43" s="35">
        <v>435739</v>
      </c>
      <c r="J43" s="34">
        <v>0.84008033356513645</v>
      </c>
      <c r="K43" s="35">
        <v>332295</v>
      </c>
      <c r="L43" s="34">
        <v>0.61782862711765207</v>
      </c>
      <c r="M43" s="35">
        <v>383830</v>
      </c>
      <c r="N43" s="34">
        <v>0.7</v>
      </c>
      <c r="O43" s="35">
        <v>435956</v>
      </c>
      <c r="P43" s="34">
        <v>0.8</v>
      </c>
      <c r="Q43" s="35">
        <v>476207</v>
      </c>
      <c r="R43" s="34">
        <v>0.8</v>
      </c>
      <c r="S43" s="17">
        <v>459574</v>
      </c>
      <c r="T43" s="16">
        <v>0.8</v>
      </c>
      <c r="U43" s="17">
        <v>479211</v>
      </c>
      <c r="V43" s="16">
        <v>0.8</v>
      </c>
      <c r="W43" s="36">
        <v>464625</v>
      </c>
      <c r="X43" s="16">
        <v>0.80841565877076482</v>
      </c>
      <c r="Y43" s="35">
        <v>435455</v>
      </c>
      <c r="Z43" s="16">
        <v>0.72914472448206957</v>
      </c>
      <c r="AA43" s="35">
        <v>448140</v>
      </c>
      <c r="AB43" s="16">
        <f t="shared" si="8"/>
        <v>0.7515994885420324</v>
      </c>
      <c r="AC43" s="35">
        <v>513742</v>
      </c>
      <c r="AD43" s="16">
        <f t="shared" si="9"/>
        <v>0.89568627286890479</v>
      </c>
      <c r="AE43" s="35">
        <v>509374</v>
      </c>
      <c r="AF43" s="16">
        <f t="shared" si="10"/>
        <v>0.86058965869170978</v>
      </c>
      <c r="AG43" s="35">
        <v>559999</v>
      </c>
      <c r="AH43" s="16">
        <f t="shared" si="11"/>
        <v>0.85572239472444978</v>
      </c>
      <c r="AI43" s="35">
        <v>2377328</v>
      </c>
      <c r="AJ43" s="16">
        <f t="shared" si="12"/>
        <v>3.0789243756153355</v>
      </c>
      <c r="AK43" s="35">
        <v>2226048</v>
      </c>
      <c r="AL43" s="16">
        <f t="shared" si="13"/>
        <v>3.4250589263604208</v>
      </c>
      <c r="AM43" s="35">
        <v>2998935</v>
      </c>
      <c r="AN43" s="16">
        <f t="shared" si="13"/>
        <v>4.5675697105596731</v>
      </c>
    </row>
    <row r="44" spans="1:40" x14ac:dyDescent="0.15">
      <c r="A44" s="8"/>
      <c r="B44" s="37" t="s">
        <v>64</v>
      </c>
      <c r="C44" s="38">
        <v>105747</v>
      </c>
      <c r="D44" s="39">
        <v>0.19493603206929722</v>
      </c>
      <c r="E44" s="40">
        <v>113482</v>
      </c>
      <c r="F44" s="40">
        <v>0.22234662110509146</v>
      </c>
      <c r="G44" s="41">
        <v>17126</v>
      </c>
      <c r="H44" s="39">
        <v>3.2450494568767585E-2</v>
      </c>
      <c r="I44" s="42" t="s">
        <v>65</v>
      </c>
      <c r="J44" s="43" t="s">
        <v>65</v>
      </c>
      <c r="K44" s="41">
        <v>168127</v>
      </c>
      <c r="L44" s="39">
        <v>0.31259475343116655</v>
      </c>
      <c r="M44" s="41" t="s">
        <v>66</v>
      </c>
      <c r="N44" s="39" t="s">
        <v>67</v>
      </c>
      <c r="O44" s="41" t="s">
        <v>66</v>
      </c>
      <c r="P44" s="41" t="s">
        <v>66</v>
      </c>
      <c r="Q44" s="41">
        <v>11000</v>
      </c>
      <c r="R44" s="44">
        <v>0</v>
      </c>
      <c r="S44" s="45">
        <v>216083</v>
      </c>
      <c r="T44" s="44">
        <v>0.3</v>
      </c>
      <c r="U44" s="45">
        <v>210915</v>
      </c>
      <c r="V44" s="44">
        <v>0.3</v>
      </c>
      <c r="W44" s="41">
        <v>148436</v>
      </c>
      <c r="X44" s="44">
        <v>0.25826846752821581</v>
      </c>
      <c r="Y44" s="41">
        <v>76160</v>
      </c>
      <c r="Z44" s="44">
        <v>0.12752560475032879</v>
      </c>
      <c r="AA44" s="8" t="s">
        <v>32</v>
      </c>
      <c r="AB44" s="44">
        <v>0</v>
      </c>
      <c r="AC44" s="46">
        <v>39797</v>
      </c>
      <c r="AD44" s="44">
        <f>AC44/$AC$31*100</f>
        <v>6.9384295232556029E-2</v>
      </c>
      <c r="AE44" s="46">
        <v>149836</v>
      </c>
      <c r="AF44" s="44">
        <f t="shared" si="10"/>
        <v>0.25314859435254067</v>
      </c>
      <c r="AG44" s="46">
        <v>18722</v>
      </c>
      <c r="AH44" s="44">
        <f t="shared" si="11"/>
        <v>2.8608684433420684E-2</v>
      </c>
      <c r="AI44" s="8" t="s">
        <v>32</v>
      </c>
      <c r="AJ44" s="8" t="s">
        <v>32</v>
      </c>
      <c r="AK44" s="46">
        <v>12233</v>
      </c>
      <c r="AL44" s="44">
        <f t="shared" si="13"/>
        <v>1.8822031621136215E-2</v>
      </c>
      <c r="AM44" s="8" t="s">
        <v>32</v>
      </c>
      <c r="AN44" s="8" t="s">
        <v>32</v>
      </c>
    </row>
    <row r="45" spans="1:40" x14ac:dyDescent="0.15">
      <c r="C45" s="2" t="s">
        <v>68</v>
      </c>
      <c r="F45" s="47"/>
      <c r="L45" s="47" t="s">
        <v>69</v>
      </c>
      <c r="M45" s="35" t="s">
        <v>70</v>
      </c>
      <c r="N45" s="47"/>
      <c r="P45" s="47"/>
      <c r="R45" s="47"/>
      <c r="T45" s="47"/>
      <c r="V45" s="47" t="s">
        <v>71</v>
      </c>
      <c r="W45" s="35" t="s">
        <v>70</v>
      </c>
      <c r="Z45" s="47"/>
      <c r="AB45" s="47"/>
      <c r="AD45" s="47"/>
      <c r="AF45" s="47" t="s">
        <v>71</v>
      </c>
      <c r="AH45" s="47"/>
      <c r="AJ45" s="47"/>
      <c r="AL45" s="47"/>
      <c r="AN45" s="47" t="s">
        <v>71</v>
      </c>
    </row>
    <row r="46" spans="1:40" x14ac:dyDescent="0.15">
      <c r="B46" s="35"/>
      <c r="C46" s="35" t="s">
        <v>72</v>
      </c>
      <c r="M46" s="35"/>
      <c r="U46" s="16"/>
      <c r="W46" s="35"/>
      <c r="X46" s="35"/>
      <c r="AG46" s="35" t="s">
        <v>72</v>
      </c>
      <c r="AK46" s="35"/>
    </row>
  </sheetData>
  <mergeCells count="19">
    <mergeCell ref="AM3:AN3"/>
    <mergeCell ref="AA3:AB3"/>
    <mergeCell ref="AC3:AD3"/>
    <mergeCell ref="AE3:AF3"/>
    <mergeCell ref="AG3:AH3"/>
    <mergeCell ref="AI3:AJ3"/>
    <mergeCell ref="AK3:AL3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</mergeCells>
  <phoneticPr fontId="1"/>
  <pageMargins left="0.78740157480314965" right="0.78740157480314965" top="0.78740157480314965" bottom="0.78740157480314965" header="0.39370078740157483" footer="0.39370078740157483"/>
  <pageSetup paperSize="9" scale="75" fitToWidth="2" orientation="landscape" r:id="rId1"/>
  <headerFooter alignWithMargins="0">
    <oddFooter xml:space="preserve">&amp;C&amp;P / &amp;N </oddFooter>
  </headerFooter>
  <colBreaks count="4" manualBreakCount="4">
    <brk id="12" max="1048575" man="1"/>
    <brk id="22" max="45" man="1"/>
    <brk id="32" max="45" man="1"/>
    <brk id="40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5203-2595-4624-BD7B-7B134E76A9E7}">
  <sheetPr>
    <pageSetUpPr fitToPage="1"/>
  </sheetPr>
  <dimension ref="A1:U24"/>
  <sheetViews>
    <sheetView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3.5" x14ac:dyDescent="0.15"/>
  <cols>
    <col min="1" max="1" width="3.5" style="2" customWidth="1"/>
    <col min="2" max="2" width="25" style="2" bestFit="1" customWidth="1"/>
    <col min="3" max="21" width="13.625" style="2" customWidth="1"/>
    <col min="22" max="256" width="9" style="2"/>
    <col min="257" max="257" width="3.5" style="2" customWidth="1"/>
    <col min="258" max="258" width="25" style="2" bestFit="1" customWidth="1"/>
    <col min="259" max="277" width="13.625" style="2" customWidth="1"/>
    <col min="278" max="512" width="9" style="2"/>
    <col min="513" max="513" width="3.5" style="2" customWidth="1"/>
    <col min="514" max="514" width="25" style="2" bestFit="1" customWidth="1"/>
    <col min="515" max="533" width="13.625" style="2" customWidth="1"/>
    <col min="534" max="768" width="9" style="2"/>
    <col min="769" max="769" width="3.5" style="2" customWidth="1"/>
    <col min="770" max="770" width="25" style="2" bestFit="1" customWidth="1"/>
    <col min="771" max="789" width="13.625" style="2" customWidth="1"/>
    <col min="790" max="1024" width="9" style="2"/>
    <col min="1025" max="1025" width="3.5" style="2" customWidth="1"/>
    <col min="1026" max="1026" width="25" style="2" bestFit="1" customWidth="1"/>
    <col min="1027" max="1045" width="13.625" style="2" customWidth="1"/>
    <col min="1046" max="1280" width="9" style="2"/>
    <col min="1281" max="1281" width="3.5" style="2" customWidth="1"/>
    <col min="1282" max="1282" width="25" style="2" bestFit="1" customWidth="1"/>
    <col min="1283" max="1301" width="13.625" style="2" customWidth="1"/>
    <col min="1302" max="1536" width="9" style="2"/>
    <col min="1537" max="1537" width="3.5" style="2" customWidth="1"/>
    <col min="1538" max="1538" width="25" style="2" bestFit="1" customWidth="1"/>
    <col min="1539" max="1557" width="13.625" style="2" customWidth="1"/>
    <col min="1558" max="1792" width="9" style="2"/>
    <col min="1793" max="1793" width="3.5" style="2" customWidth="1"/>
    <col min="1794" max="1794" width="25" style="2" bestFit="1" customWidth="1"/>
    <col min="1795" max="1813" width="13.625" style="2" customWidth="1"/>
    <col min="1814" max="2048" width="9" style="2"/>
    <col min="2049" max="2049" width="3.5" style="2" customWidth="1"/>
    <col min="2050" max="2050" width="25" style="2" bestFit="1" customWidth="1"/>
    <col min="2051" max="2069" width="13.625" style="2" customWidth="1"/>
    <col min="2070" max="2304" width="9" style="2"/>
    <col min="2305" max="2305" width="3.5" style="2" customWidth="1"/>
    <col min="2306" max="2306" width="25" style="2" bestFit="1" customWidth="1"/>
    <col min="2307" max="2325" width="13.625" style="2" customWidth="1"/>
    <col min="2326" max="2560" width="9" style="2"/>
    <col min="2561" max="2561" width="3.5" style="2" customWidth="1"/>
    <col min="2562" max="2562" width="25" style="2" bestFit="1" customWidth="1"/>
    <col min="2563" max="2581" width="13.625" style="2" customWidth="1"/>
    <col min="2582" max="2816" width="9" style="2"/>
    <col min="2817" max="2817" width="3.5" style="2" customWidth="1"/>
    <col min="2818" max="2818" width="25" style="2" bestFit="1" customWidth="1"/>
    <col min="2819" max="2837" width="13.625" style="2" customWidth="1"/>
    <col min="2838" max="3072" width="9" style="2"/>
    <col min="3073" max="3073" width="3.5" style="2" customWidth="1"/>
    <col min="3074" max="3074" width="25" style="2" bestFit="1" customWidth="1"/>
    <col min="3075" max="3093" width="13.625" style="2" customWidth="1"/>
    <col min="3094" max="3328" width="9" style="2"/>
    <col min="3329" max="3329" width="3.5" style="2" customWidth="1"/>
    <col min="3330" max="3330" width="25" style="2" bestFit="1" customWidth="1"/>
    <col min="3331" max="3349" width="13.625" style="2" customWidth="1"/>
    <col min="3350" max="3584" width="9" style="2"/>
    <col min="3585" max="3585" width="3.5" style="2" customWidth="1"/>
    <col min="3586" max="3586" width="25" style="2" bestFit="1" customWidth="1"/>
    <col min="3587" max="3605" width="13.625" style="2" customWidth="1"/>
    <col min="3606" max="3840" width="9" style="2"/>
    <col min="3841" max="3841" width="3.5" style="2" customWidth="1"/>
    <col min="3842" max="3842" width="25" style="2" bestFit="1" customWidth="1"/>
    <col min="3843" max="3861" width="13.625" style="2" customWidth="1"/>
    <col min="3862" max="4096" width="9" style="2"/>
    <col min="4097" max="4097" width="3.5" style="2" customWidth="1"/>
    <col min="4098" max="4098" width="25" style="2" bestFit="1" customWidth="1"/>
    <col min="4099" max="4117" width="13.625" style="2" customWidth="1"/>
    <col min="4118" max="4352" width="9" style="2"/>
    <col min="4353" max="4353" width="3.5" style="2" customWidth="1"/>
    <col min="4354" max="4354" width="25" style="2" bestFit="1" customWidth="1"/>
    <col min="4355" max="4373" width="13.625" style="2" customWidth="1"/>
    <col min="4374" max="4608" width="9" style="2"/>
    <col min="4609" max="4609" width="3.5" style="2" customWidth="1"/>
    <col min="4610" max="4610" width="25" style="2" bestFit="1" customWidth="1"/>
    <col min="4611" max="4629" width="13.625" style="2" customWidth="1"/>
    <col min="4630" max="4864" width="9" style="2"/>
    <col min="4865" max="4865" width="3.5" style="2" customWidth="1"/>
    <col min="4866" max="4866" width="25" style="2" bestFit="1" customWidth="1"/>
    <col min="4867" max="4885" width="13.625" style="2" customWidth="1"/>
    <col min="4886" max="5120" width="9" style="2"/>
    <col min="5121" max="5121" width="3.5" style="2" customWidth="1"/>
    <col min="5122" max="5122" width="25" style="2" bestFit="1" customWidth="1"/>
    <col min="5123" max="5141" width="13.625" style="2" customWidth="1"/>
    <col min="5142" max="5376" width="9" style="2"/>
    <col min="5377" max="5377" width="3.5" style="2" customWidth="1"/>
    <col min="5378" max="5378" width="25" style="2" bestFit="1" customWidth="1"/>
    <col min="5379" max="5397" width="13.625" style="2" customWidth="1"/>
    <col min="5398" max="5632" width="9" style="2"/>
    <col min="5633" max="5633" width="3.5" style="2" customWidth="1"/>
    <col min="5634" max="5634" width="25" style="2" bestFit="1" customWidth="1"/>
    <col min="5635" max="5653" width="13.625" style="2" customWidth="1"/>
    <col min="5654" max="5888" width="9" style="2"/>
    <col min="5889" max="5889" width="3.5" style="2" customWidth="1"/>
    <col min="5890" max="5890" width="25" style="2" bestFit="1" customWidth="1"/>
    <col min="5891" max="5909" width="13.625" style="2" customWidth="1"/>
    <col min="5910" max="6144" width="9" style="2"/>
    <col min="6145" max="6145" width="3.5" style="2" customWidth="1"/>
    <col min="6146" max="6146" width="25" style="2" bestFit="1" customWidth="1"/>
    <col min="6147" max="6165" width="13.625" style="2" customWidth="1"/>
    <col min="6166" max="6400" width="9" style="2"/>
    <col min="6401" max="6401" width="3.5" style="2" customWidth="1"/>
    <col min="6402" max="6402" width="25" style="2" bestFit="1" customWidth="1"/>
    <col min="6403" max="6421" width="13.625" style="2" customWidth="1"/>
    <col min="6422" max="6656" width="9" style="2"/>
    <col min="6657" max="6657" width="3.5" style="2" customWidth="1"/>
    <col min="6658" max="6658" width="25" style="2" bestFit="1" customWidth="1"/>
    <col min="6659" max="6677" width="13.625" style="2" customWidth="1"/>
    <col min="6678" max="6912" width="9" style="2"/>
    <col min="6913" max="6913" width="3.5" style="2" customWidth="1"/>
    <col min="6914" max="6914" width="25" style="2" bestFit="1" customWidth="1"/>
    <col min="6915" max="6933" width="13.625" style="2" customWidth="1"/>
    <col min="6934" max="7168" width="9" style="2"/>
    <col min="7169" max="7169" width="3.5" style="2" customWidth="1"/>
    <col min="7170" max="7170" width="25" style="2" bestFit="1" customWidth="1"/>
    <col min="7171" max="7189" width="13.625" style="2" customWidth="1"/>
    <col min="7190" max="7424" width="9" style="2"/>
    <col min="7425" max="7425" width="3.5" style="2" customWidth="1"/>
    <col min="7426" max="7426" width="25" style="2" bestFit="1" customWidth="1"/>
    <col min="7427" max="7445" width="13.625" style="2" customWidth="1"/>
    <col min="7446" max="7680" width="9" style="2"/>
    <col min="7681" max="7681" width="3.5" style="2" customWidth="1"/>
    <col min="7682" max="7682" width="25" style="2" bestFit="1" customWidth="1"/>
    <col min="7683" max="7701" width="13.625" style="2" customWidth="1"/>
    <col min="7702" max="7936" width="9" style="2"/>
    <col min="7937" max="7937" width="3.5" style="2" customWidth="1"/>
    <col min="7938" max="7938" width="25" style="2" bestFit="1" customWidth="1"/>
    <col min="7939" max="7957" width="13.625" style="2" customWidth="1"/>
    <col min="7958" max="8192" width="9" style="2"/>
    <col min="8193" max="8193" width="3.5" style="2" customWidth="1"/>
    <col min="8194" max="8194" width="25" style="2" bestFit="1" customWidth="1"/>
    <col min="8195" max="8213" width="13.625" style="2" customWidth="1"/>
    <col min="8214" max="8448" width="9" style="2"/>
    <col min="8449" max="8449" width="3.5" style="2" customWidth="1"/>
    <col min="8450" max="8450" width="25" style="2" bestFit="1" customWidth="1"/>
    <col min="8451" max="8469" width="13.625" style="2" customWidth="1"/>
    <col min="8470" max="8704" width="9" style="2"/>
    <col min="8705" max="8705" width="3.5" style="2" customWidth="1"/>
    <col min="8706" max="8706" width="25" style="2" bestFit="1" customWidth="1"/>
    <col min="8707" max="8725" width="13.625" style="2" customWidth="1"/>
    <col min="8726" max="8960" width="9" style="2"/>
    <col min="8961" max="8961" width="3.5" style="2" customWidth="1"/>
    <col min="8962" max="8962" width="25" style="2" bestFit="1" customWidth="1"/>
    <col min="8963" max="8981" width="13.625" style="2" customWidth="1"/>
    <col min="8982" max="9216" width="9" style="2"/>
    <col min="9217" max="9217" width="3.5" style="2" customWidth="1"/>
    <col min="9218" max="9218" width="25" style="2" bestFit="1" customWidth="1"/>
    <col min="9219" max="9237" width="13.625" style="2" customWidth="1"/>
    <col min="9238" max="9472" width="9" style="2"/>
    <col min="9473" max="9473" width="3.5" style="2" customWidth="1"/>
    <col min="9474" max="9474" width="25" style="2" bestFit="1" customWidth="1"/>
    <col min="9475" max="9493" width="13.625" style="2" customWidth="1"/>
    <col min="9494" max="9728" width="9" style="2"/>
    <col min="9729" max="9729" width="3.5" style="2" customWidth="1"/>
    <col min="9730" max="9730" width="25" style="2" bestFit="1" customWidth="1"/>
    <col min="9731" max="9749" width="13.625" style="2" customWidth="1"/>
    <col min="9750" max="9984" width="9" style="2"/>
    <col min="9985" max="9985" width="3.5" style="2" customWidth="1"/>
    <col min="9986" max="9986" width="25" style="2" bestFit="1" customWidth="1"/>
    <col min="9987" max="10005" width="13.625" style="2" customWidth="1"/>
    <col min="10006" max="10240" width="9" style="2"/>
    <col min="10241" max="10241" width="3.5" style="2" customWidth="1"/>
    <col min="10242" max="10242" width="25" style="2" bestFit="1" customWidth="1"/>
    <col min="10243" max="10261" width="13.625" style="2" customWidth="1"/>
    <col min="10262" max="10496" width="9" style="2"/>
    <col min="10497" max="10497" width="3.5" style="2" customWidth="1"/>
    <col min="10498" max="10498" width="25" style="2" bestFit="1" customWidth="1"/>
    <col min="10499" max="10517" width="13.625" style="2" customWidth="1"/>
    <col min="10518" max="10752" width="9" style="2"/>
    <col min="10753" max="10753" width="3.5" style="2" customWidth="1"/>
    <col min="10754" max="10754" width="25" style="2" bestFit="1" customWidth="1"/>
    <col min="10755" max="10773" width="13.625" style="2" customWidth="1"/>
    <col min="10774" max="11008" width="9" style="2"/>
    <col min="11009" max="11009" width="3.5" style="2" customWidth="1"/>
    <col min="11010" max="11010" width="25" style="2" bestFit="1" customWidth="1"/>
    <col min="11011" max="11029" width="13.625" style="2" customWidth="1"/>
    <col min="11030" max="11264" width="9" style="2"/>
    <col min="11265" max="11265" width="3.5" style="2" customWidth="1"/>
    <col min="11266" max="11266" width="25" style="2" bestFit="1" customWidth="1"/>
    <col min="11267" max="11285" width="13.625" style="2" customWidth="1"/>
    <col min="11286" max="11520" width="9" style="2"/>
    <col min="11521" max="11521" width="3.5" style="2" customWidth="1"/>
    <col min="11522" max="11522" width="25" style="2" bestFit="1" customWidth="1"/>
    <col min="11523" max="11541" width="13.625" style="2" customWidth="1"/>
    <col min="11542" max="11776" width="9" style="2"/>
    <col min="11777" max="11777" width="3.5" style="2" customWidth="1"/>
    <col min="11778" max="11778" width="25" style="2" bestFit="1" customWidth="1"/>
    <col min="11779" max="11797" width="13.625" style="2" customWidth="1"/>
    <col min="11798" max="12032" width="9" style="2"/>
    <col min="12033" max="12033" width="3.5" style="2" customWidth="1"/>
    <col min="12034" max="12034" width="25" style="2" bestFit="1" customWidth="1"/>
    <col min="12035" max="12053" width="13.625" style="2" customWidth="1"/>
    <col min="12054" max="12288" width="9" style="2"/>
    <col min="12289" max="12289" width="3.5" style="2" customWidth="1"/>
    <col min="12290" max="12290" width="25" style="2" bestFit="1" customWidth="1"/>
    <col min="12291" max="12309" width="13.625" style="2" customWidth="1"/>
    <col min="12310" max="12544" width="9" style="2"/>
    <col min="12545" max="12545" width="3.5" style="2" customWidth="1"/>
    <col min="12546" max="12546" width="25" style="2" bestFit="1" customWidth="1"/>
    <col min="12547" max="12565" width="13.625" style="2" customWidth="1"/>
    <col min="12566" max="12800" width="9" style="2"/>
    <col min="12801" max="12801" width="3.5" style="2" customWidth="1"/>
    <col min="12802" max="12802" width="25" style="2" bestFit="1" customWidth="1"/>
    <col min="12803" max="12821" width="13.625" style="2" customWidth="1"/>
    <col min="12822" max="13056" width="9" style="2"/>
    <col min="13057" max="13057" width="3.5" style="2" customWidth="1"/>
    <col min="13058" max="13058" width="25" style="2" bestFit="1" customWidth="1"/>
    <col min="13059" max="13077" width="13.625" style="2" customWidth="1"/>
    <col min="13078" max="13312" width="9" style="2"/>
    <col min="13313" max="13313" width="3.5" style="2" customWidth="1"/>
    <col min="13314" max="13314" width="25" style="2" bestFit="1" customWidth="1"/>
    <col min="13315" max="13333" width="13.625" style="2" customWidth="1"/>
    <col min="13334" max="13568" width="9" style="2"/>
    <col min="13569" max="13569" width="3.5" style="2" customWidth="1"/>
    <col min="13570" max="13570" width="25" style="2" bestFit="1" customWidth="1"/>
    <col min="13571" max="13589" width="13.625" style="2" customWidth="1"/>
    <col min="13590" max="13824" width="9" style="2"/>
    <col min="13825" max="13825" width="3.5" style="2" customWidth="1"/>
    <col min="13826" max="13826" width="25" style="2" bestFit="1" customWidth="1"/>
    <col min="13827" max="13845" width="13.625" style="2" customWidth="1"/>
    <col min="13846" max="14080" width="9" style="2"/>
    <col min="14081" max="14081" width="3.5" style="2" customWidth="1"/>
    <col min="14082" max="14082" width="25" style="2" bestFit="1" customWidth="1"/>
    <col min="14083" max="14101" width="13.625" style="2" customWidth="1"/>
    <col min="14102" max="14336" width="9" style="2"/>
    <col min="14337" max="14337" width="3.5" style="2" customWidth="1"/>
    <col min="14338" max="14338" width="25" style="2" bestFit="1" customWidth="1"/>
    <col min="14339" max="14357" width="13.625" style="2" customWidth="1"/>
    <col min="14358" max="14592" width="9" style="2"/>
    <col min="14593" max="14593" width="3.5" style="2" customWidth="1"/>
    <col min="14594" max="14594" width="25" style="2" bestFit="1" customWidth="1"/>
    <col min="14595" max="14613" width="13.625" style="2" customWidth="1"/>
    <col min="14614" max="14848" width="9" style="2"/>
    <col min="14849" max="14849" width="3.5" style="2" customWidth="1"/>
    <col min="14850" max="14850" width="25" style="2" bestFit="1" customWidth="1"/>
    <col min="14851" max="14869" width="13.625" style="2" customWidth="1"/>
    <col min="14870" max="15104" width="9" style="2"/>
    <col min="15105" max="15105" width="3.5" style="2" customWidth="1"/>
    <col min="15106" max="15106" width="25" style="2" bestFit="1" customWidth="1"/>
    <col min="15107" max="15125" width="13.625" style="2" customWidth="1"/>
    <col min="15126" max="15360" width="9" style="2"/>
    <col min="15361" max="15361" width="3.5" style="2" customWidth="1"/>
    <col min="15362" max="15362" width="25" style="2" bestFit="1" customWidth="1"/>
    <col min="15363" max="15381" width="13.625" style="2" customWidth="1"/>
    <col min="15382" max="15616" width="9" style="2"/>
    <col min="15617" max="15617" width="3.5" style="2" customWidth="1"/>
    <col min="15618" max="15618" width="25" style="2" bestFit="1" customWidth="1"/>
    <col min="15619" max="15637" width="13.625" style="2" customWidth="1"/>
    <col min="15638" max="15872" width="9" style="2"/>
    <col min="15873" max="15873" width="3.5" style="2" customWidth="1"/>
    <col min="15874" max="15874" width="25" style="2" bestFit="1" customWidth="1"/>
    <col min="15875" max="15893" width="13.625" style="2" customWidth="1"/>
    <col min="15894" max="16128" width="9" style="2"/>
    <col min="16129" max="16129" width="3.5" style="2" customWidth="1"/>
    <col min="16130" max="16130" width="25" style="2" bestFit="1" customWidth="1"/>
    <col min="16131" max="16149" width="13.625" style="2" customWidth="1"/>
    <col min="16150" max="16384" width="9" style="2"/>
  </cols>
  <sheetData>
    <row r="1" spans="1:21" ht="14.25" x14ac:dyDescent="0.15">
      <c r="A1" s="166" t="s">
        <v>73</v>
      </c>
      <c r="B1" s="166"/>
    </row>
    <row r="2" spans="1:21" s="50" customFormat="1" ht="14.25" thickBot="1" x14ac:dyDescent="0.45">
      <c r="A2" s="49"/>
      <c r="B2" s="49"/>
      <c r="H2" s="51"/>
      <c r="I2" s="51" t="s">
        <v>74</v>
      </c>
      <c r="J2" s="51"/>
      <c r="K2" s="51"/>
      <c r="L2" s="51"/>
      <c r="M2" s="51"/>
      <c r="N2" s="51"/>
      <c r="O2" s="51"/>
      <c r="P2" s="51" t="s">
        <v>74</v>
      </c>
      <c r="Q2" s="51"/>
      <c r="R2" s="51"/>
      <c r="S2" s="51"/>
      <c r="T2" s="51"/>
      <c r="U2" s="51" t="s">
        <v>74</v>
      </c>
    </row>
    <row r="3" spans="1:21" s="50" customFormat="1" ht="14.25" thickTop="1" x14ac:dyDescent="0.4">
      <c r="A3" s="167" t="s">
        <v>75</v>
      </c>
      <c r="B3" s="168"/>
      <c r="C3" s="52" t="s">
        <v>3</v>
      </c>
      <c r="D3" s="52" t="s">
        <v>4</v>
      </c>
      <c r="E3" s="52" t="s">
        <v>5</v>
      </c>
      <c r="F3" s="52" t="s">
        <v>6</v>
      </c>
      <c r="G3" s="52" t="s">
        <v>7</v>
      </c>
      <c r="H3" s="52" t="s">
        <v>8</v>
      </c>
      <c r="I3" s="52" t="s">
        <v>9</v>
      </c>
      <c r="J3" s="52" t="s">
        <v>10</v>
      </c>
      <c r="K3" s="52" t="s">
        <v>11</v>
      </c>
      <c r="L3" s="52" t="s">
        <v>12</v>
      </c>
      <c r="M3" s="52" t="s">
        <v>13</v>
      </c>
      <c r="N3" s="52" t="s">
        <v>14</v>
      </c>
      <c r="O3" s="52" t="s">
        <v>15</v>
      </c>
      <c r="P3" s="52" t="s">
        <v>16</v>
      </c>
      <c r="Q3" s="52" t="s">
        <v>17</v>
      </c>
      <c r="R3" s="52" t="s">
        <v>76</v>
      </c>
      <c r="S3" s="52" t="s">
        <v>19</v>
      </c>
      <c r="T3" s="52" t="s">
        <v>20</v>
      </c>
      <c r="U3" s="52" t="s">
        <v>21</v>
      </c>
    </row>
    <row r="4" spans="1:21" s="50" customFormat="1" ht="18" customHeight="1" x14ac:dyDescent="0.4">
      <c r="A4" s="169" t="s">
        <v>77</v>
      </c>
      <c r="B4" s="53" t="s">
        <v>78</v>
      </c>
      <c r="C4" s="54">
        <v>9623203</v>
      </c>
      <c r="D4" s="54">
        <v>9883150</v>
      </c>
      <c r="E4" s="54">
        <v>10738001</v>
      </c>
      <c r="F4" s="54">
        <v>10276878</v>
      </c>
      <c r="G4" s="54">
        <v>10171325</v>
      </c>
      <c r="H4" s="54">
        <v>10414833</v>
      </c>
      <c r="I4" s="54">
        <v>9482347</v>
      </c>
      <c r="J4" s="54">
        <v>9773236</v>
      </c>
      <c r="K4" s="54">
        <v>9437999</v>
      </c>
      <c r="L4" s="54">
        <v>9223778</v>
      </c>
      <c r="M4" s="54">
        <v>9309919</v>
      </c>
      <c r="N4" s="54">
        <v>9330568</v>
      </c>
      <c r="O4" s="54">
        <v>8773133</v>
      </c>
      <c r="P4" s="54">
        <v>8912062</v>
      </c>
      <c r="Q4" s="54">
        <v>8889185</v>
      </c>
      <c r="R4" s="54">
        <v>8940222</v>
      </c>
      <c r="S4" s="54">
        <v>10393849</v>
      </c>
      <c r="T4" s="54">
        <v>10399710</v>
      </c>
      <c r="U4" s="54">
        <v>10563058</v>
      </c>
    </row>
    <row r="5" spans="1:21" s="50" customFormat="1" x14ac:dyDescent="0.4">
      <c r="A5" s="170"/>
      <c r="B5" s="55" t="s">
        <v>79</v>
      </c>
      <c r="C5" s="56">
        <v>5901928</v>
      </c>
      <c r="D5" s="54">
        <v>6300593</v>
      </c>
      <c r="E5" s="54">
        <v>7415820</v>
      </c>
      <c r="F5" s="54">
        <v>7826610</v>
      </c>
      <c r="G5" s="54">
        <v>7958760</v>
      </c>
      <c r="H5" s="54">
        <v>8171008</v>
      </c>
      <c r="I5" s="54">
        <v>10666911</v>
      </c>
      <c r="J5" s="54">
        <v>11305157</v>
      </c>
      <c r="K5" s="54">
        <v>11345461</v>
      </c>
      <c r="L5" s="54">
        <v>11456165</v>
      </c>
      <c r="M5" s="54">
        <v>12104535</v>
      </c>
      <c r="N5" s="54">
        <v>11973839</v>
      </c>
      <c r="O5" s="54">
        <v>12609074</v>
      </c>
      <c r="P5" s="54">
        <v>12175049</v>
      </c>
      <c r="Q5" s="54">
        <v>11892850</v>
      </c>
      <c r="R5" s="54">
        <v>12551075</v>
      </c>
      <c r="S5" s="54">
        <v>12499289</v>
      </c>
      <c r="T5" s="54">
        <v>16164967</v>
      </c>
      <c r="U5" s="54">
        <v>14070882</v>
      </c>
    </row>
    <row r="6" spans="1:21" s="50" customFormat="1" x14ac:dyDescent="0.4">
      <c r="A6" s="170"/>
      <c r="B6" s="55" t="s">
        <v>62</v>
      </c>
      <c r="C6" s="54">
        <v>9402172</v>
      </c>
      <c r="D6" s="54">
        <v>6469967</v>
      </c>
      <c r="E6" s="54">
        <v>8415340</v>
      </c>
      <c r="F6" s="54">
        <v>6243350</v>
      </c>
      <c r="G6" s="54">
        <v>6091058</v>
      </c>
      <c r="H6" s="54">
        <v>5489440</v>
      </c>
      <c r="I6" s="54">
        <v>4764378</v>
      </c>
      <c r="J6" s="54">
        <v>4536769</v>
      </c>
      <c r="K6" s="54">
        <v>4737160</v>
      </c>
      <c r="L6" s="54">
        <v>4951144</v>
      </c>
      <c r="M6" s="54">
        <v>4946500</v>
      </c>
      <c r="N6" s="54">
        <v>5077296</v>
      </c>
      <c r="O6" s="54">
        <v>5198255</v>
      </c>
      <c r="P6" s="54">
        <v>5160082</v>
      </c>
      <c r="Q6" s="54">
        <v>5188009</v>
      </c>
      <c r="R6" s="54">
        <v>5279041</v>
      </c>
      <c r="S6" s="54">
        <v>5281891</v>
      </c>
      <c r="T6" s="54">
        <v>5349753</v>
      </c>
      <c r="U6" s="54">
        <v>5583441</v>
      </c>
    </row>
    <row r="7" spans="1:21" s="50" customFormat="1" ht="41.25" customHeight="1" x14ac:dyDescent="0.4">
      <c r="A7" s="171"/>
      <c r="B7" s="57" t="s">
        <v>80</v>
      </c>
      <c r="C7" s="58">
        <v>24927303</v>
      </c>
      <c r="D7" s="58">
        <v>22653710</v>
      </c>
      <c r="E7" s="58">
        <v>26569161</v>
      </c>
      <c r="F7" s="58">
        <v>24346838</v>
      </c>
      <c r="G7" s="58">
        <v>24221143</v>
      </c>
      <c r="H7" s="58">
        <f>SUM(H4:H6)</f>
        <v>24075281</v>
      </c>
      <c r="I7" s="58">
        <v>24913636</v>
      </c>
      <c r="J7" s="58">
        <v>25615162</v>
      </c>
      <c r="K7" s="58">
        <v>25520620</v>
      </c>
      <c r="L7" s="58">
        <v>25631087</v>
      </c>
      <c r="M7" s="58">
        <v>26360954</v>
      </c>
      <c r="N7" s="58">
        <v>26381703</v>
      </c>
      <c r="O7" s="58">
        <v>26580462</v>
      </c>
      <c r="P7" s="58">
        <v>26247193</v>
      </c>
      <c r="Q7" s="58">
        <v>25970044</v>
      </c>
      <c r="R7" s="58">
        <v>26770338</v>
      </c>
      <c r="S7" s="58">
        <v>28175029</v>
      </c>
      <c r="T7" s="58">
        <v>31914430</v>
      </c>
      <c r="U7" s="58">
        <v>30217381</v>
      </c>
    </row>
    <row r="8" spans="1:21" s="50" customFormat="1" ht="18" customHeight="1" x14ac:dyDescent="0.4">
      <c r="A8" s="169" t="s">
        <v>81</v>
      </c>
      <c r="B8" s="53" t="s">
        <v>82</v>
      </c>
      <c r="C8" s="56">
        <v>4490871</v>
      </c>
      <c r="D8" s="54">
        <v>4721439</v>
      </c>
      <c r="E8" s="56">
        <v>5991489</v>
      </c>
      <c r="F8" s="56">
        <v>7002257</v>
      </c>
      <c r="G8" s="56">
        <v>8537054</v>
      </c>
      <c r="H8" s="56">
        <v>10612126</v>
      </c>
      <c r="I8" s="56">
        <v>9211854</v>
      </c>
      <c r="J8" s="56">
        <v>11945839</v>
      </c>
      <c r="K8" s="56">
        <v>8493813</v>
      </c>
      <c r="L8" s="56">
        <v>8211598</v>
      </c>
      <c r="M8" s="56">
        <v>8025941</v>
      </c>
      <c r="N8" s="56">
        <v>8232937</v>
      </c>
      <c r="O8" s="56">
        <v>10203322</v>
      </c>
      <c r="P8" s="56">
        <v>6377557</v>
      </c>
      <c r="Q8" s="56">
        <v>9229982</v>
      </c>
      <c r="R8" s="56">
        <v>14314367</v>
      </c>
      <c r="S8" s="56">
        <v>6953948</v>
      </c>
      <c r="T8" s="56">
        <v>6494058</v>
      </c>
      <c r="U8" s="56">
        <v>5745122</v>
      </c>
    </row>
    <row r="9" spans="1:21" s="50" customFormat="1" x14ac:dyDescent="0.4">
      <c r="A9" s="170"/>
      <c r="B9" s="55" t="s">
        <v>83</v>
      </c>
      <c r="C9" s="59">
        <v>59123</v>
      </c>
      <c r="D9" s="54">
        <v>62891</v>
      </c>
      <c r="E9" s="56">
        <v>17126</v>
      </c>
      <c r="F9" s="60" t="s">
        <v>65</v>
      </c>
      <c r="G9" s="56">
        <v>204755</v>
      </c>
      <c r="H9" s="60" t="s">
        <v>65</v>
      </c>
      <c r="I9" s="60" t="s">
        <v>65</v>
      </c>
      <c r="J9" s="56">
        <v>11000</v>
      </c>
      <c r="K9" s="56">
        <v>216083</v>
      </c>
      <c r="L9" s="56">
        <v>210915</v>
      </c>
      <c r="M9" s="56">
        <v>148436</v>
      </c>
      <c r="N9" s="56">
        <v>76160</v>
      </c>
      <c r="O9" s="60" t="s">
        <v>65</v>
      </c>
      <c r="P9" s="56">
        <v>39797</v>
      </c>
      <c r="Q9" s="56">
        <v>211212</v>
      </c>
      <c r="R9" s="56">
        <v>19221</v>
      </c>
      <c r="S9" s="61" t="s">
        <v>65</v>
      </c>
      <c r="T9" s="56">
        <v>13226</v>
      </c>
      <c r="U9" s="61" t="s">
        <v>65</v>
      </c>
    </row>
    <row r="10" spans="1:21" s="50" customFormat="1" ht="41.25" customHeight="1" x14ac:dyDescent="0.4">
      <c r="A10" s="171"/>
      <c r="B10" s="57" t="s">
        <v>84</v>
      </c>
      <c r="C10" s="58">
        <v>4549994</v>
      </c>
      <c r="D10" s="58">
        <v>4784330</v>
      </c>
      <c r="E10" s="58">
        <v>6008615</v>
      </c>
      <c r="F10" s="58">
        <v>7002257</v>
      </c>
      <c r="G10" s="58">
        <v>8741809</v>
      </c>
      <c r="H10" s="58">
        <v>10612126</v>
      </c>
      <c r="I10" s="58">
        <v>9211854</v>
      </c>
      <c r="J10" s="58">
        <v>11956839</v>
      </c>
      <c r="K10" s="58">
        <v>8709896</v>
      </c>
      <c r="L10" s="58">
        <v>8422513</v>
      </c>
      <c r="M10" s="58">
        <v>8174377</v>
      </c>
      <c r="N10" s="58">
        <v>8309097</v>
      </c>
      <c r="O10" s="58">
        <v>10203322</v>
      </c>
      <c r="P10" s="58">
        <v>6417354</v>
      </c>
      <c r="Q10" s="58">
        <v>9441194</v>
      </c>
      <c r="R10" s="58">
        <v>14333588</v>
      </c>
      <c r="S10" s="58">
        <v>6953948</v>
      </c>
      <c r="T10" s="58">
        <v>6507284</v>
      </c>
      <c r="U10" s="58">
        <v>5745122</v>
      </c>
    </row>
    <row r="11" spans="1:21" s="50" customFormat="1" x14ac:dyDescent="0.4">
      <c r="A11" s="169" t="s">
        <v>85</v>
      </c>
      <c r="B11" s="55" t="s">
        <v>86</v>
      </c>
      <c r="C11" s="54">
        <v>6535294</v>
      </c>
      <c r="D11" s="54">
        <v>6689215</v>
      </c>
      <c r="E11" s="54">
        <v>6197900</v>
      </c>
      <c r="F11" s="54">
        <v>6479757</v>
      </c>
      <c r="G11" s="54">
        <v>6824001</v>
      </c>
      <c r="H11" s="54">
        <v>6672925</v>
      </c>
      <c r="I11" s="54">
        <v>6838230</v>
      </c>
      <c r="J11" s="54">
        <v>7309718</v>
      </c>
      <c r="K11" s="54">
        <v>7454465</v>
      </c>
      <c r="L11" s="54">
        <v>7417530</v>
      </c>
      <c r="M11" s="54">
        <v>8031491</v>
      </c>
      <c r="N11" s="54">
        <v>8009733</v>
      </c>
      <c r="O11" s="54">
        <v>8030715</v>
      </c>
      <c r="P11" s="54">
        <v>8142414</v>
      </c>
      <c r="Q11" s="54">
        <v>7972955</v>
      </c>
      <c r="R11" s="54">
        <v>8394796</v>
      </c>
      <c r="S11" s="54">
        <v>9180905</v>
      </c>
      <c r="T11" s="54">
        <v>9006555</v>
      </c>
      <c r="U11" s="54">
        <v>9126240</v>
      </c>
    </row>
    <row r="12" spans="1:21" s="50" customFormat="1" x14ac:dyDescent="0.4">
      <c r="A12" s="170"/>
      <c r="B12" s="55" t="s">
        <v>87</v>
      </c>
      <c r="C12" s="56">
        <v>3928649</v>
      </c>
      <c r="D12" s="54">
        <v>3764230</v>
      </c>
      <c r="E12" s="54">
        <v>4357203</v>
      </c>
      <c r="F12" s="54">
        <v>4549965</v>
      </c>
      <c r="G12" s="54">
        <v>4953264</v>
      </c>
      <c r="H12" s="54">
        <v>7757130</v>
      </c>
      <c r="I12" s="54">
        <v>4765263</v>
      </c>
      <c r="J12" s="54">
        <v>4687603</v>
      </c>
      <c r="K12" s="54">
        <v>5040081</v>
      </c>
      <c r="L12" s="54">
        <v>4533757</v>
      </c>
      <c r="M12" s="54">
        <v>4611591</v>
      </c>
      <c r="N12" s="54">
        <v>5964640</v>
      </c>
      <c r="O12" s="54">
        <v>5241996</v>
      </c>
      <c r="P12" s="54">
        <v>5628211</v>
      </c>
      <c r="Q12" s="54">
        <v>6278881</v>
      </c>
      <c r="R12" s="54">
        <v>5846497</v>
      </c>
      <c r="S12" s="54">
        <v>23905477</v>
      </c>
      <c r="T12" s="54">
        <v>6839354</v>
      </c>
      <c r="U12" s="54">
        <v>8454998</v>
      </c>
    </row>
    <row r="13" spans="1:21" s="50" customFormat="1" x14ac:dyDescent="0.4">
      <c r="A13" s="170"/>
      <c r="B13" s="55" t="s">
        <v>88</v>
      </c>
      <c r="C13" s="54">
        <v>4711119</v>
      </c>
      <c r="D13" s="54">
        <v>4285818</v>
      </c>
      <c r="E13" s="54">
        <v>5006084</v>
      </c>
      <c r="F13" s="54">
        <v>4873324</v>
      </c>
      <c r="G13" s="54">
        <v>5312763</v>
      </c>
      <c r="H13" s="54">
        <v>5529551</v>
      </c>
      <c r="I13" s="54">
        <v>5608476</v>
      </c>
      <c r="J13" s="54">
        <v>5693603</v>
      </c>
      <c r="K13" s="54">
        <v>5853880</v>
      </c>
      <c r="L13" s="54">
        <v>6026397</v>
      </c>
      <c r="M13" s="54">
        <v>6167063</v>
      </c>
      <c r="N13" s="54">
        <v>6397827</v>
      </c>
      <c r="O13" s="54">
        <v>6566542</v>
      </c>
      <c r="P13" s="54">
        <v>6611173</v>
      </c>
      <c r="Q13" s="54">
        <v>6582133</v>
      </c>
      <c r="R13" s="54">
        <v>6708191</v>
      </c>
      <c r="S13" s="54">
        <v>5100885</v>
      </c>
      <c r="T13" s="54">
        <v>5351607</v>
      </c>
      <c r="U13" s="54">
        <v>5418661</v>
      </c>
    </row>
    <row r="14" spans="1:21" s="50" customFormat="1" x14ac:dyDescent="0.4">
      <c r="A14" s="170"/>
      <c r="B14" s="55" t="s">
        <v>89</v>
      </c>
      <c r="C14" s="54">
        <v>3994040</v>
      </c>
      <c r="D14" s="54">
        <v>3669630</v>
      </c>
      <c r="E14" s="54">
        <v>4636812</v>
      </c>
      <c r="F14" s="54">
        <v>4616589</v>
      </c>
      <c r="G14" s="54">
        <v>3731352</v>
      </c>
      <c r="H14" s="54">
        <v>3754642</v>
      </c>
      <c r="I14" s="54">
        <v>5992442</v>
      </c>
      <c r="J14" s="54">
        <v>6765054</v>
      </c>
      <c r="K14" s="54">
        <v>4539904</v>
      </c>
      <c r="L14" s="54">
        <v>4974633</v>
      </c>
      <c r="M14" s="54">
        <v>4128052</v>
      </c>
      <c r="N14" s="54">
        <v>4658340</v>
      </c>
      <c r="O14" s="54">
        <v>4405019</v>
      </c>
      <c r="P14" s="54">
        <v>4311015</v>
      </c>
      <c r="Q14" s="54">
        <v>2943745</v>
      </c>
      <c r="R14" s="54">
        <v>3388257</v>
      </c>
      <c r="S14" s="54">
        <v>3896695</v>
      </c>
      <c r="T14" s="54">
        <f>408216+2843886+2121652</f>
        <v>5373754</v>
      </c>
      <c r="U14" s="54">
        <f>440074+4076747+2177903</f>
        <v>6694724</v>
      </c>
    </row>
    <row r="15" spans="1:21" s="50" customFormat="1" ht="41.25" customHeight="1" x14ac:dyDescent="0.4">
      <c r="A15" s="171"/>
      <c r="B15" s="57" t="s">
        <v>90</v>
      </c>
      <c r="C15" s="58">
        <v>19169102</v>
      </c>
      <c r="D15" s="58">
        <v>18408893</v>
      </c>
      <c r="E15" s="58">
        <v>20197999</v>
      </c>
      <c r="F15" s="58">
        <v>20519635</v>
      </c>
      <c r="G15" s="58">
        <v>20821380</v>
      </c>
      <c r="H15" s="58">
        <v>23714248</v>
      </c>
      <c r="I15" s="58">
        <v>23204411</v>
      </c>
      <c r="J15" s="58">
        <v>24455978</v>
      </c>
      <c r="K15" s="58">
        <v>22888330</v>
      </c>
      <c r="L15" s="58">
        <v>22952317</v>
      </c>
      <c r="M15" s="58">
        <v>22938197</v>
      </c>
      <c r="N15" s="58">
        <v>25030540</v>
      </c>
      <c r="O15" s="58">
        <v>24244272</v>
      </c>
      <c r="P15" s="56">
        <v>24692813</v>
      </c>
      <c r="Q15" s="58">
        <v>23777714</v>
      </c>
      <c r="R15" s="56">
        <v>24337741</v>
      </c>
      <c r="S15" s="56">
        <v>42083962</v>
      </c>
      <c r="T15" s="56">
        <v>26571270</v>
      </c>
      <c r="U15" s="56">
        <v>29624623</v>
      </c>
    </row>
    <row r="16" spans="1:21" s="50" customFormat="1" ht="27.75" customHeight="1" x14ac:dyDescent="0.4">
      <c r="A16" s="62" t="s">
        <v>91</v>
      </c>
      <c r="B16" s="63" t="s">
        <v>92</v>
      </c>
      <c r="C16" s="64">
        <v>48646399</v>
      </c>
      <c r="D16" s="64">
        <v>45846933</v>
      </c>
      <c r="E16" s="64">
        <v>52775775</v>
      </c>
      <c r="F16" s="64">
        <v>51868730</v>
      </c>
      <c r="G16" s="64">
        <v>53784332</v>
      </c>
      <c r="H16" s="64">
        <v>58401655</v>
      </c>
      <c r="I16" s="64">
        <v>57329901</v>
      </c>
      <c r="J16" s="64">
        <v>62027979</v>
      </c>
      <c r="K16" s="64">
        <v>57118846</v>
      </c>
      <c r="L16" s="64">
        <v>57005917</v>
      </c>
      <c r="M16" s="64">
        <v>57473528</v>
      </c>
      <c r="N16" s="64">
        <v>59721340</v>
      </c>
      <c r="O16" s="64">
        <v>61028056</v>
      </c>
      <c r="P16" s="64">
        <v>57357360</v>
      </c>
      <c r="Q16" s="64">
        <v>59188952</v>
      </c>
      <c r="R16" s="64">
        <v>65441667</v>
      </c>
      <c r="S16" s="64">
        <v>77212939</v>
      </c>
      <c r="T16" s="64">
        <v>64992984</v>
      </c>
      <c r="U16" s="64">
        <v>65657126</v>
      </c>
    </row>
    <row r="17" spans="3:21" s="50" customFormat="1" x14ac:dyDescent="0.4">
      <c r="C17" s="50" t="s">
        <v>93</v>
      </c>
      <c r="H17" s="60"/>
      <c r="I17" s="60" t="s">
        <v>71</v>
      </c>
      <c r="J17" s="60"/>
      <c r="K17" s="60"/>
      <c r="L17" s="60"/>
      <c r="M17" s="60"/>
      <c r="N17" s="60"/>
      <c r="O17" s="60"/>
      <c r="P17" s="60" t="s">
        <v>71</v>
      </c>
      <c r="Q17" s="60"/>
      <c r="R17" s="60"/>
      <c r="S17" s="60"/>
      <c r="T17" s="60"/>
      <c r="U17" s="60" t="s">
        <v>71</v>
      </c>
    </row>
    <row r="18" spans="3:21" s="50" customFormat="1" x14ac:dyDescent="0.4">
      <c r="G18" s="31"/>
    </row>
    <row r="21" spans="3:21" x14ac:dyDescent="0.15">
      <c r="R21" s="2">
        <v>432385</v>
      </c>
      <c r="S21" s="2">
        <v>419181</v>
      </c>
      <c r="T21" s="2">
        <v>432385</v>
      </c>
      <c r="U21" s="2">
        <v>419181</v>
      </c>
    </row>
    <row r="22" spans="3:21" x14ac:dyDescent="0.15">
      <c r="R22" s="2">
        <v>1630873</v>
      </c>
      <c r="S22" s="2">
        <v>1728594</v>
      </c>
      <c r="T22" s="2">
        <v>1630873</v>
      </c>
      <c r="U22" s="2">
        <v>1728594</v>
      </c>
    </row>
    <row r="23" spans="3:21" x14ac:dyDescent="0.15">
      <c r="R23" s="2">
        <v>1324999</v>
      </c>
      <c r="S23" s="2">
        <v>1748920</v>
      </c>
      <c r="T23" s="2">
        <v>1324999</v>
      </c>
      <c r="U23" s="2">
        <v>1748920</v>
      </c>
    </row>
    <row r="24" spans="3:21" x14ac:dyDescent="0.15">
      <c r="R24" s="2">
        <f>SUM(R21:R23)</f>
        <v>3388257</v>
      </c>
      <c r="S24" s="2">
        <f>SUM(S21:S23)</f>
        <v>3896695</v>
      </c>
      <c r="T24" s="2">
        <f>SUM(T21:T23)</f>
        <v>3388257</v>
      </c>
      <c r="U24" s="2">
        <f>SUM(U21:U23)</f>
        <v>3896695</v>
      </c>
    </row>
  </sheetData>
  <mergeCells count="5">
    <mergeCell ref="A1:B1"/>
    <mergeCell ref="A3:B3"/>
    <mergeCell ref="A4:A7"/>
    <mergeCell ref="A8:A10"/>
    <mergeCell ref="A11:A15"/>
  </mergeCells>
  <phoneticPr fontId="1"/>
  <pageMargins left="0.9055118110236221" right="0.70866141732283472" top="0.74803149606299213" bottom="0.74803149606299213" header="0.31496062992125984" footer="0.31496062992125984"/>
  <pageSetup paperSize="9" scale="91" fitToWidth="3" orientation="landscape" horizontalDpi="200" verticalDpi="200" r:id="rId1"/>
  <headerFooter alignWithMargins="0"/>
  <colBreaks count="1" manualBreakCount="1">
    <brk id="8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DEC8-CC91-411D-ABBC-2CB1789C4C92}">
  <dimension ref="A1:AN26"/>
  <sheetViews>
    <sheetView view="pageBreakPreview" zoomScaleNormal="100" zoomScaleSheetLayoutView="100" workbookViewId="0">
      <pane xSplit="2" topLeftCell="C1" activePane="topRight" state="frozen"/>
      <selection pane="topRight" activeCell="AF26" sqref="AF26"/>
    </sheetView>
  </sheetViews>
  <sheetFormatPr defaultRowHeight="13.5" x14ac:dyDescent="0.15"/>
  <cols>
    <col min="1" max="1" width="3.5" style="2" customWidth="1"/>
    <col min="2" max="2" width="32.5" style="2" bestFit="1" customWidth="1"/>
    <col min="3" max="6" width="11.75" style="2" customWidth="1"/>
    <col min="7" max="8" width="11.625" style="2" customWidth="1"/>
    <col min="9" max="40" width="11.75" style="2" customWidth="1"/>
    <col min="41" max="256" width="9" style="2"/>
    <col min="257" max="257" width="3.5" style="2" customWidth="1"/>
    <col min="258" max="258" width="32.5" style="2" bestFit="1" customWidth="1"/>
    <col min="259" max="262" width="11.75" style="2" customWidth="1"/>
    <col min="263" max="264" width="11.625" style="2" customWidth="1"/>
    <col min="265" max="296" width="11.75" style="2" customWidth="1"/>
    <col min="297" max="512" width="9" style="2"/>
    <col min="513" max="513" width="3.5" style="2" customWidth="1"/>
    <col min="514" max="514" width="32.5" style="2" bestFit="1" customWidth="1"/>
    <col min="515" max="518" width="11.75" style="2" customWidth="1"/>
    <col min="519" max="520" width="11.625" style="2" customWidth="1"/>
    <col min="521" max="552" width="11.75" style="2" customWidth="1"/>
    <col min="553" max="768" width="9" style="2"/>
    <col min="769" max="769" width="3.5" style="2" customWidth="1"/>
    <col min="770" max="770" width="32.5" style="2" bestFit="1" customWidth="1"/>
    <col min="771" max="774" width="11.75" style="2" customWidth="1"/>
    <col min="775" max="776" width="11.625" style="2" customWidth="1"/>
    <col min="777" max="808" width="11.75" style="2" customWidth="1"/>
    <col min="809" max="1024" width="9" style="2"/>
    <col min="1025" max="1025" width="3.5" style="2" customWidth="1"/>
    <col min="1026" max="1026" width="32.5" style="2" bestFit="1" customWidth="1"/>
    <col min="1027" max="1030" width="11.75" style="2" customWidth="1"/>
    <col min="1031" max="1032" width="11.625" style="2" customWidth="1"/>
    <col min="1033" max="1064" width="11.75" style="2" customWidth="1"/>
    <col min="1065" max="1280" width="9" style="2"/>
    <col min="1281" max="1281" width="3.5" style="2" customWidth="1"/>
    <col min="1282" max="1282" width="32.5" style="2" bestFit="1" customWidth="1"/>
    <col min="1283" max="1286" width="11.75" style="2" customWidth="1"/>
    <col min="1287" max="1288" width="11.625" style="2" customWidth="1"/>
    <col min="1289" max="1320" width="11.75" style="2" customWidth="1"/>
    <col min="1321" max="1536" width="9" style="2"/>
    <col min="1537" max="1537" width="3.5" style="2" customWidth="1"/>
    <col min="1538" max="1538" width="32.5" style="2" bestFit="1" customWidth="1"/>
    <col min="1539" max="1542" width="11.75" style="2" customWidth="1"/>
    <col min="1543" max="1544" width="11.625" style="2" customWidth="1"/>
    <col min="1545" max="1576" width="11.75" style="2" customWidth="1"/>
    <col min="1577" max="1792" width="9" style="2"/>
    <col min="1793" max="1793" width="3.5" style="2" customWidth="1"/>
    <col min="1794" max="1794" width="32.5" style="2" bestFit="1" customWidth="1"/>
    <col min="1795" max="1798" width="11.75" style="2" customWidth="1"/>
    <col min="1799" max="1800" width="11.625" style="2" customWidth="1"/>
    <col min="1801" max="1832" width="11.75" style="2" customWidth="1"/>
    <col min="1833" max="2048" width="9" style="2"/>
    <col min="2049" max="2049" width="3.5" style="2" customWidth="1"/>
    <col min="2050" max="2050" width="32.5" style="2" bestFit="1" customWidth="1"/>
    <col min="2051" max="2054" width="11.75" style="2" customWidth="1"/>
    <col min="2055" max="2056" width="11.625" style="2" customWidth="1"/>
    <col min="2057" max="2088" width="11.75" style="2" customWidth="1"/>
    <col min="2089" max="2304" width="9" style="2"/>
    <col min="2305" max="2305" width="3.5" style="2" customWidth="1"/>
    <col min="2306" max="2306" width="32.5" style="2" bestFit="1" customWidth="1"/>
    <col min="2307" max="2310" width="11.75" style="2" customWidth="1"/>
    <col min="2311" max="2312" width="11.625" style="2" customWidth="1"/>
    <col min="2313" max="2344" width="11.75" style="2" customWidth="1"/>
    <col min="2345" max="2560" width="9" style="2"/>
    <col min="2561" max="2561" width="3.5" style="2" customWidth="1"/>
    <col min="2562" max="2562" width="32.5" style="2" bestFit="1" customWidth="1"/>
    <col min="2563" max="2566" width="11.75" style="2" customWidth="1"/>
    <col min="2567" max="2568" width="11.625" style="2" customWidth="1"/>
    <col min="2569" max="2600" width="11.75" style="2" customWidth="1"/>
    <col min="2601" max="2816" width="9" style="2"/>
    <col min="2817" max="2817" width="3.5" style="2" customWidth="1"/>
    <col min="2818" max="2818" width="32.5" style="2" bestFit="1" customWidth="1"/>
    <col min="2819" max="2822" width="11.75" style="2" customWidth="1"/>
    <col min="2823" max="2824" width="11.625" style="2" customWidth="1"/>
    <col min="2825" max="2856" width="11.75" style="2" customWidth="1"/>
    <col min="2857" max="3072" width="9" style="2"/>
    <col min="3073" max="3073" width="3.5" style="2" customWidth="1"/>
    <col min="3074" max="3074" width="32.5" style="2" bestFit="1" customWidth="1"/>
    <col min="3075" max="3078" width="11.75" style="2" customWidth="1"/>
    <col min="3079" max="3080" width="11.625" style="2" customWidth="1"/>
    <col min="3081" max="3112" width="11.75" style="2" customWidth="1"/>
    <col min="3113" max="3328" width="9" style="2"/>
    <col min="3329" max="3329" width="3.5" style="2" customWidth="1"/>
    <col min="3330" max="3330" width="32.5" style="2" bestFit="1" customWidth="1"/>
    <col min="3331" max="3334" width="11.75" style="2" customWidth="1"/>
    <col min="3335" max="3336" width="11.625" style="2" customWidth="1"/>
    <col min="3337" max="3368" width="11.75" style="2" customWidth="1"/>
    <col min="3369" max="3584" width="9" style="2"/>
    <col min="3585" max="3585" width="3.5" style="2" customWidth="1"/>
    <col min="3586" max="3586" width="32.5" style="2" bestFit="1" customWidth="1"/>
    <col min="3587" max="3590" width="11.75" style="2" customWidth="1"/>
    <col min="3591" max="3592" width="11.625" style="2" customWidth="1"/>
    <col min="3593" max="3624" width="11.75" style="2" customWidth="1"/>
    <col min="3625" max="3840" width="9" style="2"/>
    <col min="3841" max="3841" width="3.5" style="2" customWidth="1"/>
    <col min="3842" max="3842" width="32.5" style="2" bestFit="1" customWidth="1"/>
    <col min="3843" max="3846" width="11.75" style="2" customWidth="1"/>
    <col min="3847" max="3848" width="11.625" style="2" customWidth="1"/>
    <col min="3849" max="3880" width="11.75" style="2" customWidth="1"/>
    <col min="3881" max="4096" width="9" style="2"/>
    <col min="4097" max="4097" width="3.5" style="2" customWidth="1"/>
    <col min="4098" max="4098" width="32.5" style="2" bestFit="1" customWidth="1"/>
    <col min="4099" max="4102" width="11.75" style="2" customWidth="1"/>
    <col min="4103" max="4104" width="11.625" style="2" customWidth="1"/>
    <col min="4105" max="4136" width="11.75" style="2" customWidth="1"/>
    <col min="4137" max="4352" width="9" style="2"/>
    <col min="4353" max="4353" width="3.5" style="2" customWidth="1"/>
    <col min="4354" max="4354" width="32.5" style="2" bestFit="1" customWidth="1"/>
    <col min="4355" max="4358" width="11.75" style="2" customWidth="1"/>
    <col min="4359" max="4360" width="11.625" style="2" customWidth="1"/>
    <col min="4361" max="4392" width="11.75" style="2" customWidth="1"/>
    <col min="4393" max="4608" width="9" style="2"/>
    <col min="4609" max="4609" width="3.5" style="2" customWidth="1"/>
    <col min="4610" max="4610" width="32.5" style="2" bestFit="1" customWidth="1"/>
    <col min="4611" max="4614" width="11.75" style="2" customWidth="1"/>
    <col min="4615" max="4616" width="11.625" style="2" customWidth="1"/>
    <col min="4617" max="4648" width="11.75" style="2" customWidth="1"/>
    <col min="4649" max="4864" width="9" style="2"/>
    <col min="4865" max="4865" width="3.5" style="2" customWidth="1"/>
    <col min="4866" max="4866" width="32.5" style="2" bestFit="1" customWidth="1"/>
    <col min="4867" max="4870" width="11.75" style="2" customWidth="1"/>
    <col min="4871" max="4872" width="11.625" style="2" customWidth="1"/>
    <col min="4873" max="4904" width="11.75" style="2" customWidth="1"/>
    <col min="4905" max="5120" width="9" style="2"/>
    <col min="5121" max="5121" width="3.5" style="2" customWidth="1"/>
    <col min="5122" max="5122" width="32.5" style="2" bestFit="1" customWidth="1"/>
    <col min="5123" max="5126" width="11.75" style="2" customWidth="1"/>
    <col min="5127" max="5128" width="11.625" style="2" customWidth="1"/>
    <col min="5129" max="5160" width="11.75" style="2" customWidth="1"/>
    <col min="5161" max="5376" width="9" style="2"/>
    <col min="5377" max="5377" width="3.5" style="2" customWidth="1"/>
    <col min="5378" max="5378" width="32.5" style="2" bestFit="1" customWidth="1"/>
    <col min="5379" max="5382" width="11.75" style="2" customWidth="1"/>
    <col min="5383" max="5384" width="11.625" style="2" customWidth="1"/>
    <col min="5385" max="5416" width="11.75" style="2" customWidth="1"/>
    <col min="5417" max="5632" width="9" style="2"/>
    <col min="5633" max="5633" width="3.5" style="2" customWidth="1"/>
    <col min="5634" max="5634" width="32.5" style="2" bestFit="1" customWidth="1"/>
    <col min="5635" max="5638" width="11.75" style="2" customWidth="1"/>
    <col min="5639" max="5640" width="11.625" style="2" customWidth="1"/>
    <col min="5641" max="5672" width="11.75" style="2" customWidth="1"/>
    <col min="5673" max="5888" width="9" style="2"/>
    <col min="5889" max="5889" width="3.5" style="2" customWidth="1"/>
    <col min="5890" max="5890" width="32.5" style="2" bestFit="1" customWidth="1"/>
    <col min="5891" max="5894" width="11.75" style="2" customWidth="1"/>
    <col min="5895" max="5896" width="11.625" style="2" customWidth="1"/>
    <col min="5897" max="5928" width="11.75" style="2" customWidth="1"/>
    <col min="5929" max="6144" width="9" style="2"/>
    <col min="6145" max="6145" width="3.5" style="2" customWidth="1"/>
    <col min="6146" max="6146" width="32.5" style="2" bestFit="1" customWidth="1"/>
    <col min="6147" max="6150" width="11.75" style="2" customWidth="1"/>
    <col min="6151" max="6152" width="11.625" style="2" customWidth="1"/>
    <col min="6153" max="6184" width="11.75" style="2" customWidth="1"/>
    <col min="6185" max="6400" width="9" style="2"/>
    <col min="6401" max="6401" width="3.5" style="2" customWidth="1"/>
    <col min="6402" max="6402" width="32.5" style="2" bestFit="1" customWidth="1"/>
    <col min="6403" max="6406" width="11.75" style="2" customWidth="1"/>
    <col min="6407" max="6408" width="11.625" style="2" customWidth="1"/>
    <col min="6409" max="6440" width="11.75" style="2" customWidth="1"/>
    <col min="6441" max="6656" width="9" style="2"/>
    <col min="6657" max="6657" width="3.5" style="2" customWidth="1"/>
    <col min="6658" max="6658" width="32.5" style="2" bestFit="1" customWidth="1"/>
    <col min="6659" max="6662" width="11.75" style="2" customWidth="1"/>
    <col min="6663" max="6664" width="11.625" style="2" customWidth="1"/>
    <col min="6665" max="6696" width="11.75" style="2" customWidth="1"/>
    <col min="6697" max="6912" width="9" style="2"/>
    <col min="6913" max="6913" width="3.5" style="2" customWidth="1"/>
    <col min="6914" max="6914" width="32.5" style="2" bestFit="1" customWidth="1"/>
    <col min="6915" max="6918" width="11.75" style="2" customWidth="1"/>
    <col min="6919" max="6920" width="11.625" style="2" customWidth="1"/>
    <col min="6921" max="6952" width="11.75" style="2" customWidth="1"/>
    <col min="6953" max="7168" width="9" style="2"/>
    <col min="7169" max="7169" width="3.5" style="2" customWidth="1"/>
    <col min="7170" max="7170" width="32.5" style="2" bestFit="1" customWidth="1"/>
    <col min="7171" max="7174" width="11.75" style="2" customWidth="1"/>
    <col min="7175" max="7176" width="11.625" style="2" customWidth="1"/>
    <col min="7177" max="7208" width="11.75" style="2" customWidth="1"/>
    <col min="7209" max="7424" width="9" style="2"/>
    <col min="7425" max="7425" width="3.5" style="2" customWidth="1"/>
    <col min="7426" max="7426" width="32.5" style="2" bestFit="1" customWidth="1"/>
    <col min="7427" max="7430" width="11.75" style="2" customWidth="1"/>
    <col min="7431" max="7432" width="11.625" style="2" customWidth="1"/>
    <col min="7433" max="7464" width="11.75" style="2" customWidth="1"/>
    <col min="7465" max="7680" width="9" style="2"/>
    <col min="7681" max="7681" width="3.5" style="2" customWidth="1"/>
    <col min="7682" max="7682" width="32.5" style="2" bestFit="1" customWidth="1"/>
    <col min="7683" max="7686" width="11.75" style="2" customWidth="1"/>
    <col min="7687" max="7688" width="11.625" style="2" customWidth="1"/>
    <col min="7689" max="7720" width="11.75" style="2" customWidth="1"/>
    <col min="7721" max="7936" width="9" style="2"/>
    <col min="7937" max="7937" width="3.5" style="2" customWidth="1"/>
    <col min="7938" max="7938" width="32.5" style="2" bestFit="1" customWidth="1"/>
    <col min="7939" max="7942" width="11.75" style="2" customWidth="1"/>
    <col min="7943" max="7944" width="11.625" style="2" customWidth="1"/>
    <col min="7945" max="7976" width="11.75" style="2" customWidth="1"/>
    <col min="7977" max="8192" width="9" style="2"/>
    <col min="8193" max="8193" width="3.5" style="2" customWidth="1"/>
    <col min="8194" max="8194" width="32.5" style="2" bestFit="1" customWidth="1"/>
    <col min="8195" max="8198" width="11.75" style="2" customWidth="1"/>
    <col min="8199" max="8200" width="11.625" style="2" customWidth="1"/>
    <col min="8201" max="8232" width="11.75" style="2" customWidth="1"/>
    <col min="8233" max="8448" width="9" style="2"/>
    <col min="8449" max="8449" width="3.5" style="2" customWidth="1"/>
    <col min="8450" max="8450" width="32.5" style="2" bestFit="1" customWidth="1"/>
    <col min="8451" max="8454" width="11.75" style="2" customWidth="1"/>
    <col min="8455" max="8456" width="11.625" style="2" customWidth="1"/>
    <col min="8457" max="8488" width="11.75" style="2" customWidth="1"/>
    <col min="8489" max="8704" width="9" style="2"/>
    <col min="8705" max="8705" width="3.5" style="2" customWidth="1"/>
    <col min="8706" max="8706" width="32.5" style="2" bestFit="1" customWidth="1"/>
    <col min="8707" max="8710" width="11.75" style="2" customWidth="1"/>
    <col min="8711" max="8712" width="11.625" style="2" customWidth="1"/>
    <col min="8713" max="8744" width="11.75" style="2" customWidth="1"/>
    <col min="8745" max="8960" width="9" style="2"/>
    <col min="8961" max="8961" width="3.5" style="2" customWidth="1"/>
    <col min="8962" max="8962" width="32.5" style="2" bestFit="1" customWidth="1"/>
    <col min="8963" max="8966" width="11.75" style="2" customWidth="1"/>
    <col min="8967" max="8968" width="11.625" style="2" customWidth="1"/>
    <col min="8969" max="9000" width="11.75" style="2" customWidth="1"/>
    <col min="9001" max="9216" width="9" style="2"/>
    <col min="9217" max="9217" width="3.5" style="2" customWidth="1"/>
    <col min="9218" max="9218" width="32.5" style="2" bestFit="1" customWidth="1"/>
    <col min="9219" max="9222" width="11.75" style="2" customWidth="1"/>
    <col min="9223" max="9224" width="11.625" style="2" customWidth="1"/>
    <col min="9225" max="9256" width="11.75" style="2" customWidth="1"/>
    <col min="9257" max="9472" width="9" style="2"/>
    <col min="9473" max="9473" width="3.5" style="2" customWidth="1"/>
    <col min="9474" max="9474" width="32.5" style="2" bestFit="1" customWidth="1"/>
    <col min="9475" max="9478" width="11.75" style="2" customWidth="1"/>
    <col min="9479" max="9480" width="11.625" style="2" customWidth="1"/>
    <col min="9481" max="9512" width="11.75" style="2" customWidth="1"/>
    <col min="9513" max="9728" width="9" style="2"/>
    <col min="9729" max="9729" width="3.5" style="2" customWidth="1"/>
    <col min="9730" max="9730" width="32.5" style="2" bestFit="1" customWidth="1"/>
    <col min="9731" max="9734" width="11.75" style="2" customWidth="1"/>
    <col min="9735" max="9736" width="11.625" style="2" customWidth="1"/>
    <col min="9737" max="9768" width="11.75" style="2" customWidth="1"/>
    <col min="9769" max="9984" width="9" style="2"/>
    <col min="9985" max="9985" width="3.5" style="2" customWidth="1"/>
    <col min="9986" max="9986" width="32.5" style="2" bestFit="1" customWidth="1"/>
    <col min="9987" max="9990" width="11.75" style="2" customWidth="1"/>
    <col min="9991" max="9992" width="11.625" style="2" customWidth="1"/>
    <col min="9993" max="10024" width="11.75" style="2" customWidth="1"/>
    <col min="10025" max="10240" width="9" style="2"/>
    <col min="10241" max="10241" width="3.5" style="2" customWidth="1"/>
    <col min="10242" max="10242" width="32.5" style="2" bestFit="1" customWidth="1"/>
    <col min="10243" max="10246" width="11.75" style="2" customWidth="1"/>
    <col min="10247" max="10248" width="11.625" style="2" customWidth="1"/>
    <col min="10249" max="10280" width="11.75" style="2" customWidth="1"/>
    <col min="10281" max="10496" width="9" style="2"/>
    <col min="10497" max="10497" width="3.5" style="2" customWidth="1"/>
    <col min="10498" max="10498" width="32.5" style="2" bestFit="1" customWidth="1"/>
    <col min="10499" max="10502" width="11.75" style="2" customWidth="1"/>
    <col min="10503" max="10504" width="11.625" style="2" customWidth="1"/>
    <col min="10505" max="10536" width="11.75" style="2" customWidth="1"/>
    <col min="10537" max="10752" width="9" style="2"/>
    <col min="10753" max="10753" width="3.5" style="2" customWidth="1"/>
    <col min="10754" max="10754" width="32.5" style="2" bestFit="1" customWidth="1"/>
    <col min="10755" max="10758" width="11.75" style="2" customWidth="1"/>
    <col min="10759" max="10760" width="11.625" style="2" customWidth="1"/>
    <col min="10761" max="10792" width="11.75" style="2" customWidth="1"/>
    <col min="10793" max="11008" width="9" style="2"/>
    <col min="11009" max="11009" width="3.5" style="2" customWidth="1"/>
    <col min="11010" max="11010" width="32.5" style="2" bestFit="1" customWidth="1"/>
    <col min="11011" max="11014" width="11.75" style="2" customWidth="1"/>
    <col min="11015" max="11016" width="11.625" style="2" customWidth="1"/>
    <col min="11017" max="11048" width="11.75" style="2" customWidth="1"/>
    <col min="11049" max="11264" width="9" style="2"/>
    <col min="11265" max="11265" width="3.5" style="2" customWidth="1"/>
    <col min="11266" max="11266" width="32.5" style="2" bestFit="1" customWidth="1"/>
    <col min="11267" max="11270" width="11.75" style="2" customWidth="1"/>
    <col min="11271" max="11272" width="11.625" style="2" customWidth="1"/>
    <col min="11273" max="11304" width="11.75" style="2" customWidth="1"/>
    <col min="11305" max="11520" width="9" style="2"/>
    <col min="11521" max="11521" width="3.5" style="2" customWidth="1"/>
    <col min="11522" max="11522" width="32.5" style="2" bestFit="1" customWidth="1"/>
    <col min="11523" max="11526" width="11.75" style="2" customWidth="1"/>
    <col min="11527" max="11528" width="11.625" style="2" customWidth="1"/>
    <col min="11529" max="11560" width="11.75" style="2" customWidth="1"/>
    <col min="11561" max="11776" width="9" style="2"/>
    <col min="11777" max="11777" width="3.5" style="2" customWidth="1"/>
    <col min="11778" max="11778" width="32.5" style="2" bestFit="1" customWidth="1"/>
    <col min="11779" max="11782" width="11.75" style="2" customWidth="1"/>
    <col min="11783" max="11784" width="11.625" style="2" customWidth="1"/>
    <col min="11785" max="11816" width="11.75" style="2" customWidth="1"/>
    <col min="11817" max="12032" width="9" style="2"/>
    <col min="12033" max="12033" width="3.5" style="2" customWidth="1"/>
    <col min="12034" max="12034" width="32.5" style="2" bestFit="1" customWidth="1"/>
    <col min="12035" max="12038" width="11.75" style="2" customWidth="1"/>
    <col min="12039" max="12040" width="11.625" style="2" customWidth="1"/>
    <col min="12041" max="12072" width="11.75" style="2" customWidth="1"/>
    <col min="12073" max="12288" width="9" style="2"/>
    <col min="12289" max="12289" width="3.5" style="2" customWidth="1"/>
    <col min="12290" max="12290" width="32.5" style="2" bestFit="1" customWidth="1"/>
    <col min="12291" max="12294" width="11.75" style="2" customWidth="1"/>
    <col min="12295" max="12296" width="11.625" style="2" customWidth="1"/>
    <col min="12297" max="12328" width="11.75" style="2" customWidth="1"/>
    <col min="12329" max="12544" width="9" style="2"/>
    <col min="12545" max="12545" width="3.5" style="2" customWidth="1"/>
    <col min="12546" max="12546" width="32.5" style="2" bestFit="1" customWidth="1"/>
    <col min="12547" max="12550" width="11.75" style="2" customWidth="1"/>
    <col min="12551" max="12552" width="11.625" style="2" customWidth="1"/>
    <col min="12553" max="12584" width="11.75" style="2" customWidth="1"/>
    <col min="12585" max="12800" width="9" style="2"/>
    <col min="12801" max="12801" width="3.5" style="2" customWidth="1"/>
    <col min="12802" max="12802" width="32.5" style="2" bestFit="1" customWidth="1"/>
    <col min="12803" max="12806" width="11.75" style="2" customWidth="1"/>
    <col min="12807" max="12808" width="11.625" style="2" customWidth="1"/>
    <col min="12809" max="12840" width="11.75" style="2" customWidth="1"/>
    <col min="12841" max="13056" width="9" style="2"/>
    <col min="13057" max="13057" width="3.5" style="2" customWidth="1"/>
    <col min="13058" max="13058" width="32.5" style="2" bestFit="1" customWidth="1"/>
    <col min="13059" max="13062" width="11.75" style="2" customWidth="1"/>
    <col min="13063" max="13064" width="11.625" style="2" customWidth="1"/>
    <col min="13065" max="13096" width="11.75" style="2" customWidth="1"/>
    <col min="13097" max="13312" width="9" style="2"/>
    <col min="13313" max="13313" width="3.5" style="2" customWidth="1"/>
    <col min="13314" max="13314" width="32.5" style="2" bestFit="1" customWidth="1"/>
    <col min="13315" max="13318" width="11.75" style="2" customWidth="1"/>
    <col min="13319" max="13320" width="11.625" style="2" customWidth="1"/>
    <col min="13321" max="13352" width="11.75" style="2" customWidth="1"/>
    <col min="13353" max="13568" width="9" style="2"/>
    <col min="13569" max="13569" width="3.5" style="2" customWidth="1"/>
    <col min="13570" max="13570" width="32.5" style="2" bestFit="1" customWidth="1"/>
    <col min="13571" max="13574" width="11.75" style="2" customWidth="1"/>
    <col min="13575" max="13576" width="11.625" style="2" customWidth="1"/>
    <col min="13577" max="13608" width="11.75" style="2" customWidth="1"/>
    <col min="13609" max="13824" width="9" style="2"/>
    <col min="13825" max="13825" width="3.5" style="2" customWidth="1"/>
    <col min="13826" max="13826" width="32.5" style="2" bestFit="1" customWidth="1"/>
    <col min="13827" max="13830" width="11.75" style="2" customWidth="1"/>
    <col min="13831" max="13832" width="11.625" style="2" customWidth="1"/>
    <col min="13833" max="13864" width="11.75" style="2" customWidth="1"/>
    <col min="13865" max="14080" width="9" style="2"/>
    <col min="14081" max="14081" width="3.5" style="2" customWidth="1"/>
    <col min="14082" max="14082" width="32.5" style="2" bestFit="1" customWidth="1"/>
    <col min="14083" max="14086" width="11.75" style="2" customWidth="1"/>
    <col min="14087" max="14088" width="11.625" style="2" customWidth="1"/>
    <col min="14089" max="14120" width="11.75" style="2" customWidth="1"/>
    <col min="14121" max="14336" width="9" style="2"/>
    <col min="14337" max="14337" width="3.5" style="2" customWidth="1"/>
    <col min="14338" max="14338" width="32.5" style="2" bestFit="1" customWidth="1"/>
    <col min="14339" max="14342" width="11.75" style="2" customWidth="1"/>
    <col min="14343" max="14344" width="11.625" style="2" customWidth="1"/>
    <col min="14345" max="14376" width="11.75" style="2" customWidth="1"/>
    <col min="14377" max="14592" width="9" style="2"/>
    <col min="14593" max="14593" width="3.5" style="2" customWidth="1"/>
    <col min="14594" max="14594" width="32.5" style="2" bestFit="1" customWidth="1"/>
    <col min="14595" max="14598" width="11.75" style="2" customWidth="1"/>
    <col min="14599" max="14600" width="11.625" style="2" customWidth="1"/>
    <col min="14601" max="14632" width="11.75" style="2" customWidth="1"/>
    <col min="14633" max="14848" width="9" style="2"/>
    <col min="14849" max="14849" width="3.5" style="2" customWidth="1"/>
    <col min="14850" max="14850" width="32.5" style="2" bestFit="1" customWidth="1"/>
    <col min="14851" max="14854" width="11.75" style="2" customWidth="1"/>
    <col min="14855" max="14856" width="11.625" style="2" customWidth="1"/>
    <col min="14857" max="14888" width="11.75" style="2" customWidth="1"/>
    <col min="14889" max="15104" width="9" style="2"/>
    <col min="15105" max="15105" width="3.5" style="2" customWidth="1"/>
    <col min="15106" max="15106" width="32.5" style="2" bestFit="1" customWidth="1"/>
    <col min="15107" max="15110" width="11.75" style="2" customWidth="1"/>
    <col min="15111" max="15112" width="11.625" style="2" customWidth="1"/>
    <col min="15113" max="15144" width="11.75" style="2" customWidth="1"/>
    <col min="15145" max="15360" width="9" style="2"/>
    <col min="15361" max="15361" width="3.5" style="2" customWidth="1"/>
    <col min="15362" max="15362" width="32.5" style="2" bestFit="1" customWidth="1"/>
    <col min="15363" max="15366" width="11.75" style="2" customWidth="1"/>
    <col min="15367" max="15368" width="11.625" style="2" customWidth="1"/>
    <col min="15369" max="15400" width="11.75" style="2" customWidth="1"/>
    <col min="15401" max="15616" width="9" style="2"/>
    <col min="15617" max="15617" width="3.5" style="2" customWidth="1"/>
    <col min="15618" max="15618" width="32.5" style="2" bestFit="1" customWidth="1"/>
    <col min="15619" max="15622" width="11.75" style="2" customWidth="1"/>
    <col min="15623" max="15624" width="11.625" style="2" customWidth="1"/>
    <col min="15625" max="15656" width="11.75" style="2" customWidth="1"/>
    <col min="15657" max="15872" width="9" style="2"/>
    <col min="15873" max="15873" width="3.5" style="2" customWidth="1"/>
    <col min="15874" max="15874" width="32.5" style="2" bestFit="1" customWidth="1"/>
    <col min="15875" max="15878" width="11.75" style="2" customWidth="1"/>
    <col min="15879" max="15880" width="11.625" style="2" customWidth="1"/>
    <col min="15881" max="15912" width="11.75" style="2" customWidth="1"/>
    <col min="15913" max="16128" width="9" style="2"/>
    <col min="16129" max="16129" width="3.5" style="2" customWidth="1"/>
    <col min="16130" max="16130" width="32.5" style="2" bestFit="1" customWidth="1"/>
    <col min="16131" max="16134" width="11.75" style="2" customWidth="1"/>
    <col min="16135" max="16136" width="11.625" style="2" customWidth="1"/>
    <col min="16137" max="16168" width="11.75" style="2" customWidth="1"/>
    <col min="16169" max="16384" width="9" style="2"/>
  </cols>
  <sheetData>
    <row r="1" spans="1:40" ht="18.75" x14ac:dyDescent="0.2">
      <c r="A1" s="1" t="s">
        <v>94</v>
      </c>
    </row>
    <row r="2" spans="1:40" ht="14.25" thickBot="1" x14ac:dyDescent="0.2">
      <c r="A2" s="4"/>
      <c r="B2" s="4"/>
      <c r="F2" s="6"/>
      <c r="J2" s="6"/>
      <c r="L2" s="6" t="s">
        <v>74</v>
      </c>
      <c r="N2" s="6"/>
      <c r="P2" s="6"/>
      <c r="R2" s="6"/>
      <c r="T2" s="6"/>
      <c r="V2" s="6" t="s">
        <v>74</v>
      </c>
      <c r="X2" s="6"/>
      <c r="Z2" s="6"/>
      <c r="AB2" s="6"/>
      <c r="AD2" s="6"/>
      <c r="AF2" s="6" t="s">
        <v>74</v>
      </c>
      <c r="AH2" s="6"/>
      <c r="AJ2" s="6"/>
      <c r="AL2" s="6"/>
      <c r="AN2" s="6" t="s">
        <v>74</v>
      </c>
    </row>
    <row r="3" spans="1:40" ht="14.25" thickTop="1" x14ac:dyDescent="0.15">
      <c r="B3" s="2" t="s">
        <v>95</v>
      </c>
      <c r="C3" s="163" t="s">
        <v>3</v>
      </c>
      <c r="D3" s="165"/>
      <c r="E3" s="163" t="s">
        <v>4</v>
      </c>
      <c r="F3" s="165"/>
      <c r="G3" s="163" t="s">
        <v>5</v>
      </c>
      <c r="H3" s="165"/>
      <c r="I3" s="163" t="s">
        <v>6</v>
      </c>
      <c r="J3" s="165"/>
      <c r="K3" s="163" t="s">
        <v>7</v>
      </c>
      <c r="L3" s="165"/>
      <c r="M3" s="163" t="s">
        <v>8</v>
      </c>
      <c r="N3" s="165"/>
      <c r="O3" s="163" t="s">
        <v>9</v>
      </c>
      <c r="P3" s="165"/>
      <c r="Q3" s="163" t="s">
        <v>10</v>
      </c>
      <c r="R3" s="165"/>
      <c r="S3" s="163" t="s">
        <v>11</v>
      </c>
      <c r="T3" s="165"/>
      <c r="U3" s="163" t="s">
        <v>12</v>
      </c>
      <c r="V3" s="165"/>
      <c r="W3" s="163" t="s">
        <v>13</v>
      </c>
      <c r="X3" s="165"/>
      <c r="Y3" s="163" t="s">
        <v>14</v>
      </c>
      <c r="Z3" s="165"/>
      <c r="AA3" s="163" t="s">
        <v>15</v>
      </c>
      <c r="AB3" s="165"/>
      <c r="AC3" s="163" t="s">
        <v>16</v>
      </c>
      <c r="AD3" s="165"/>
      <c r="AE3" s="163" t="s">
        <v>17</v>
      </c>
      <c r="AF3" s="165"/>
      <c r="AG3" s="163" t="s">
        <v>18</v>
      </c>
      <c r="AH3" s="165"/>
      <c r="AI3" s="163" t="s">
        <v>19</v>
      </c>
      <c r="AJ3" s="165"/>
      <c r="AK3" s="163" t="s">
        <v>20</v>
      </c>
      <c r="AL3" s="165"/>
      <c r="AM3" s="163" t="s">
        <v>21</v>
      </c>
      <c r="AN3" s="165"/>
    </row>
    <row r="4" spans="1:40" x14ac:dyDescent="0.15">
      <c r="A4" s="8" t="s">
        <v>96</v>
      </c>
      <c r="B4" s="8"/>
      <c r="C4" s="13" t="s">
        <v>97</v>
      </c>
      <c r="D4" s="13" t="s">
        <v>98</v>
      </c>
      <c r="E4" s="13" t="s">
        <v>97</v>
      </c>
      <c r="F4" s="13" t="s">
        <v>98</v>
      </c>
      <c r="G4" s="13" t="s">
        <v>97</v>
      </c>
      <c r="H4" s="13" t="s">
        <v>98</v>
      </c>
      <c r="I4" s="13" t="s">
        <v>97</v>
      </c>
      <c r="J4" s="13" t="s">
        <v>98</v>
      </c>
      <c r="K4" s="13" t="s">
        <v>97</v>
      </c>
      <c r="L4" s="13" t="s">
        <v>98</v>
      </c>
      <c r="M4" s="13" t="s">
        <v>97</v>
      </c>
      <c r="N4" s="13" t="s">
        <v>98</v>
      </c>
      <c r="O4" s="13" t="s">
        <v>97</v>
      </c>
      <c r="P4" s="13" t="s">
        <v>98</v>
      </c>
      <c r="Q4" s="13" t="s">
        <v>97</v>
      </c>
      <c r="R4" s="13" t="s">
        <v>98</v>
      </c>
      <c r="S4" s="13" t="s">
        <v>97</v>
      </c>
      <c r="T4" s="13" t="s">
        <v>98</v>
      </c>
      <c r="U4" s="13" t="s">
        <v>97</v>
      </c>
      <c r="V4" s="13" t="s">
        <v>98</v>
      </c>
      <c r="W4" s="13" t="s">
        <v>97</v>
      </c>
      <c r="X4" s="13" t="s">
        <v>98</v>
      </c>
      <c r="Y4" s="13" t="s">
        <v>97</v>
      </c>
      <c r="Z4" s="13" t="s">
        <v>98</v>
      </c>
      <c r="AA4" s="13" t="s">
        <v>97</v>
      </c>
      <c r="AB4" s="13" t="s">
        <v>98</v>
      </c>
      <c r="AC4" s="13" t="s">
        <v>97</v>
      </c>
      <c r="AD4" s="13" t="s">
        <v>98</v>
      </c>
      <c r="AE4" s="13" t="s">
        <v>97</v>
      </c>
      <c r="AF4" s="13" t="s">
        <v>98</v>
      </c>
      <c r="AG4" s="13" t="s">
        <v>97</v>
      </c>
      <c r="AH4" s="13" t="s">
        <v>98</v>
      </c>
      <c r="AI4" s="13" t="s">
        <v>97</v>
      </c>
      <c r="AJ4" s="13" t="s">
        <v>98</v>
      </c>
      <c r="AK4" s="13" t="s">
        <v>97</v>
      </c>
      <c r="AL4" s="13" t="s">
        <v>98</v>
      </c>
      <c r="AM4" s="13" t="s">
        <v>97</v>
      </c>
      <c r="AN4" s="13" t="s">
        <v>98</v>
      </c>
    </row>
    <row r="5" spans="1:40" x14ac:dyDescent="0.15">
      <c r="A5" s="2" t="s">
        <v>99</v>
      </c>
      <c r="B5" s="14"/>
      <c r="C5" s="17">
        <v>68612484</v>
      </c>
      <c r="D5" s="17">
        <v>65101882</v>
      </c>
      <c r="E5" s="17">
        <v>59450382</v>
      </c>
      <c r="F5" s="17">
        <v>56450400</v>
      </c>
      <c r="G5" s="17">
        <v>58727908</v>
      </c>
      <c r="H5" s="17">
        <v>55816369</v>
      </c>
      <c r="I5" s="17">
        <v>62031395</v>
      </c>
      <c r="J5" s="17">
        <v>59256572</v>
      </c>
      <c r="K5" s="17">
        <v>48970885</v>
      </c>
      <c r="L5" s="17">
        <v>45897850</v>
      </c>
      <c r="M5" s="17">
        <v>52283628</v>
      </c>
      <c r="N5" s="17">
        <v>49424907</v>
      </c>
      <c r="O5" s="17">
        <v>46814799</v>
      </c>
      <c r="P5" s="17">
        <v>44232805</v>
      </c>
      <c r="Q5" s="17">
        <v>48977920</v>
      </c>
      <c r="R5" s="17">
        <v>45911480</v>
      </c>
      <c r="S5" s="17">
        <v>50169972</v>
      </c>
      <c r="T5" s="17">
        <v>46420429</v>
      </c>
      <c r="U5" s="17">
        <v>49304157</v>
      </c>
      <c r="V5" s="17">
        <v>45186089</v>
      </c>
      <c r="W5" s="17">
        <v>49985893</v>
      </c>
      <c r="X5" s="17">
        <v>45794726</v>
      </c>
      <c r="Y5" s="17">
        <v>55563010</v>
      </c>
      <c r="Z5" s="17">
        <v>50915045</v>
      </c>
      <c r="AA5" s="17">
        <v>57324048</v>
      </c>
      <c r="AB5" s="17">
        <v>51930819</v>
      </c>
      <c r="AC5" s="17">
        <v>62767625</v>
      </c>
      <c r="AD5" s="17">
        <v>56614308</v>
      </c>
      <c r="AE5" s="17">
        <v>58841415</v>
      </c>
      <c r="AF5" s="17">
        <v>53001003</v>
      </c>
      <c r="AG5" s="17">
        <v>55992305</v>
      </c>
      <c r="AH5" s="17">
        <v>50297291</v>
      </c>
      <c r="AI5" s="17">
        <v>55757261</v>
      </c>
      <c r="AJ5" s="17">
        <v>50329663</v>
      </c>
      <c r="AK5" s="17">
        <v>59179203</v>
      </c>
      <c r="AL5" s="17">
        <v>53841848</v>
      </c>
      <c r="AM5" s="17">
        <v>61897337</v>
      </c>
      <c r="AN5" s="17">
        <v>56888942</v>
      </c>
    </row>
    <row r="6" spans="1:40" x14ac:dyDescent="0.15">
      <c r="B6" s="20" t="s">
        <v>100</v>
      </c>
      <c r="C6" s="65">
        <v>26950</v>
      </c>
      <c r="D6" s="65">
        <v>6446</v>
      </c>
      <c r="E6" s="65">
        <v>27226</v>
      </c>
      <c r="F6" s="65">
        <v>6354</v>
      </c>
      <c r="G6" s="65">
        <v>28149</v>
      </c>
      <c r="H6" s="65">
        <v>6817</v>
      </c>
      <c r="I6" s="65">
        <v>27421</v>
      </c>
      <c r="J6" s="65">
        <v>5412</v>
      </c>
      <c r="K6" s="65">
        <v>28520</v>
      </c>
      <c r="L6" s="65">
        <v>7795</v>
      </c>
      <c r="M6" s="65">
        <v>26596</v>
      </c>
      <c r="N6" s="65">
        <v>25115</v>
      </c>
      <c r="O6" s="65">
        <v>7290</v>
      </c>
      <c r="P6" s="65">
        <v>6849</v>
      </c>
      <c r="Q6" s="65">
        <v>6495</v>
      </c>
      <c r="R6" s="65">
        <v>5875</v>
      </c>
      <c r="S6" s="65">
        <v>6470</v>
      </c>
      <c r="T6" s="65">
        <v>5696</v>
      </c>
      <c r="U6" s="65">
        <v>6333</v>
      </c>
      <c r="V6" s="65">
        <v>5745</v>
      </c>
      <c r="W6" s="66">
        <v>7448</v>
      </c>
      <c r="X6" s="66">
        <v>6482</v>
      </c>
      <c r="Y6" s="66">
        <v>7494</v>
      </c>
      <c r="Z6" s="66">
        <v>6803</v>
      </c>
      <c r="AA6" s="66">
        <v>7288</v>
      </c>
      <c r="AB6" s="66">
        <v>6252</v>
      </c>
      <c r="AC6" s="66">
        <v>6780</v>
      </c>
      <c r="AD6" s="66">
        <v>5969</v>
      </c>
      <c r="AE6" s="66">
        <v>6952</v>
      </c>
      <c r="AF6" s="66">
        <v>5766</v>
      </c>
      <c r="AG6" s="66">
        <v>8094</v>
      </c>
      <c r="AH6" s="66">
        <v>7036</v>
      </c>
      <c r="AI6" s="66">
        <v>8297</v>
      </c>
      <c r="AJ6" s="66">
        <v>7539</v>
      </c>
      <c r="AK6" s="66">
        <v>8480</v>
      </c>
      <c r="AL6" s="66">
        <v>7530</v>
      </c>
      <c r="AM6" s="66">
        <v>8656</v>
      </c>
      <c r="AN6" s="66">
        <v>8656</v>
      </c>
    </row>
    <row r="7" spans="1:40" x14ac:dyDescent="0.15">
      <c r="B7" s="20" t="s">
        <v>101</v>
      </c>
      <c r="C7" s="67" t="s">
        <v>65</v>
      </c>
      <c r="D7" s="67" t="s">
        <v>65</v>
      </c>
      <c r="E7" s="67" t="s">
        <v>65</v>
      </c>
      <c r="F7" s="67" t="s">
        <v>65</v>
      </c>
      <c r="G7" s="67" t="s">
        <v>65</v>
      </c>
      <c r="H7" s="67" t="s">
        <v>65</v>
      </c>
      <c r="I7" s="67" t="s">
        <v>65</v>
      </c>
      <c r="J7" s="67" t="s">
        <v>65</v>
      </c>
      <c r="K7" s="67" t="s">
        <v>65</v>
      </c>
      <c r="L7" s="67" t="s">
        <v>65</v>
      </c>
      <c r="M7" s="67" t="s">
        <v>65</v>
      </c>
      <c r="N7" s="67" t="s">
        <v>65</v>
      </c>
      <c r="O7" s="67" t="s">
        <v>65</v>
      </c>
      <c r="P7" s="67" t="s">
        <v>65</v>
      </c>
      <c r="Q7" s="67" t="s">
        <v>65</v>
      </c>
      <c r="R7" s="67" t="s">
        <v>65</v>
      </c>
      <c r="S7" s="67" t="s">
        <v>65</v>
      </c>
      <c r="T7" s="67" t="s">
        <v>65</v>
      </c>
      <c r="U7" s="67" t="s">
        <v>65</v>
      </c>
      <c r="V7" s="67" t="s">
        <v>65</v>
      </c>
      <c r="W7" s="66">
        <v>423373</v>
      </c>
      <c r="X7" s="66">
        <v>423373</v>
      </c>
      <c r="Y7" s="66">
        <v>392396</v>
      </c>
      <c r="Z7" s="66">
        <v>392396</v>
      </c>
      <c r="AA7" s="66">
        <v>1501813</v>
      </c>
      <c r="AB7" s="66">
        <v>1501813</v>
      </c>
      <c r="AC7" s="66">
        <v>28499</v>
      </c>
      <c r="AD7" s="66">
        <v>28499</v>
      </c>
      <c r="AE7" s="66">
        <v>317664</v>
      </c>
      <c r="AF7" s="66">
        <v>317664</v>
      </c>
      <c r="AG7" s="66">
        <v>279925</v>
      </c>
      <c r="AH7" s="66">
        <v>279925</v>
      </c>
      <c r="AI7" s="66">
        <v>278733</v>
      </c>
      <c r="AJ7" s="66">
        <v>278733</v>
      </c>
      <c r="AK7" s="66">
        <v>278038</v>
      </c>
      <c r="AL7" s="66">
        <v>278038</v>
      </c>
      <c r="AM7" s="66">
        <v>343476</v>
      </c>
      <c r="AN7" s="66">
        <v>343476</v>
      </c>
    </row>
    <row r="8" spans="1:40" x14ac:dyDescent="0.15">
      <c r="B8" s="20" t="s">
        <v>102</v>
      </c>
      <c r="C8" s="65">
        <v>62542</v>
      </c>
      <c r="D8" s="65">
        <v>55891</v>
      </c>
      <c r="E8" s="65">
        <v>42233</v>
      </c>
      <c r="F8" s="65">
        <v>46141</v>
      </c>
      <c r="G8" s="65">
        <v>38068</v>
      </c>
      <c r="H8" s="65">
        <v>36871</v>
      </c>
      <c r="I8" s="65">
        <v>39452</v>
      </c>
      <c r="J8" s="65">
        <v>36340</v>
      </c>
      <c r="K8" s="65">
        <v>35080</v>
      </c>
      <c r="L8" s="65">
        <v>30161</v>
      </c>
      <c r="M8" s="65">
        <v>35717</v>
      </c>
      <c r="N8" s="65">
        <v>27039</v>
      </c>
      <c r="O8" s="65">
        <v>36940</v>
      </c>
      <c r="P8" s="65">
        <v>26530</v>
      </c>
      <c r="Q8" s="65">
        <v>35864</v>
      </c>
      <c r="R8" s="65">
        <v>29782</v>
      </c>
      <c r="S8" s="65">
        <v>30163</v>
      </c>
      <c r="T8" s="65">
        <v>21064</v>
      </c>
      <c r="U8" s="65">
        <v>33236</v>
      </c>
      <c r="V8" s="65">
        <v>24445</v>
      </c>
      <c r="W8" s="66">
        <v>32140</v>
      </c>
      <c r="X8" s="66">
        <v>26580</v>
      </c>
      <c r="Y8" s="66">
        <v>28531</v>
      </c>
      <c r="Z8" s="66">
        <v>26302</v>
      </c>
      <c r="AA8" s="66">
        <v>17617</v>
      </c>
      <c r="AB8" s="66">
        <v>17617</v>
      </c>
      <c r="AC8" s="66">
        <v>6028</v>
      </c>
      <c r="AD8" s="66">
        <v>6028</v>
      </c>
      <c r="AE8" s="67" t="s">
        <v>65</v>
      </c>
      <c r="AF8" s="67" t="s">
        <v>65</v>
      </c>
      <c r="AG8" s="67" t="s">
        <v>65</v>
      </c>
      <c r="AH8" s="67" t="s">
        <v>65</v>
      </c>
      <c r="AI8" s="67" t="s">
        <v>65</v>
      </c>
      <c r="AJ8" s="67" t="s">
        <v>65</v>
      </c>
      <c r="AK8" s="67" t="s">
        <v>65</v>
      </c>
      <c r="AL8" s="67" t="s">
        <v>65</v>
      </c>
      <c r="AM8" s="67" t="s">
        <v>65</v>
      </c>
      <c r="AN8" s="67" t="s">
        <v>65</v>
      </c>
    </row>
    <row r="9" spans="1:40" x14ac:dyDescent="0.15">
      <c r="B9" s="20" t="s">
        <v>103</v>
      </c>
      <c r="C9" s="65">
        <v>13756274</v>
      </c>
      <c r="D9" s="65">
        <v>12347407</v>
      </c>
      <c r="E9" s="65">
        <v>14257531</v>
      </c>
      <c r="F9" s="65">
        <v>12966154</v>
      </c>
      <c r="G9" s="65">
        <v>14919546</v>
      </c>
      <c r="H9" s="65">
        <v>13831844</v>
      </c>
      <c r="I9" s="65">
        <v>15384946</v>
      </c>
      <c r="J9" s="65">
        <v>14557047</v>
      </c>
      <c r="K9" s="65">
        <v>15247491</v>
      </c>
      <c r="L9" s="65">
        <v>14506830</v>
      </c>
      <c r="M9" s="65">
        <v>15478965</v>
      </c>
      <c r="N9" s="65">
        <v>14745973</v>
      </c>
      <c r="O9" s="65">
        <v>15843448</v>
      </c>
      <c r="P9" s="65">
        <v>15167799</v>
      </c>
      <c r="Q9" s="65">
        <v>16922897</v>
      </c>
      <c r="R9" s="65">
        <v>15569982</v>
      </c>
      <c r="S9" s="65">
        <v>17677075</v>
      </c>
      <c r="T9" s="65">
        <v>15803681</v>
      </c>
      <c r="U9" s="65">
        <v>18351095</v>
      </c>
      <c r="V9" s="65">
        <v>16145156</v>
      </c>
      <c r="W9" s="66">
        <v>18520198</v>
      </c>
      <c r="X9" s="66">
        <v>16316836</v>
      </c>
      <c r="Y9" s="66">
        <v>20760764</v>
      </c>
      <c r="Z9" s="66">
        <v>18494409</v>
      </c>
      <c r="AA9" s="66">
        <v>20712101</v>
      </c>
      <c r="AB9" s="66">
        <v>18046503</v>
      </c>
      <c r="AC9" s="66">
        <v>20738283</v>
      </c>
      <c r="AD9" s="66">
        <v>17632986</v>
      </c>
      <c r="AE9" s="66">
        <v>18302497</v>
      </c>
      <c r="AF9" s="66">
        <v>15453676</v>
      </c>
      <c r="AG9" s="66">
        <v>17400446</v>
      </c>
      <c r="AH9" s="66">
        <v>14967576</v>
      </c>
      <c r="AI9" s="66">
        <v>16352700</v>
      </c>
      <c r="AJ9" s="66">
        <v>14061982</v>
      </c>
      <c r="AK9" s="66">
        <v>16858670</v>
      </c>
      <c r="AL9" s="66">
        <v>14697815</v>
      </c>
      <c r="AM9" s="66">
        <v>16039341</v>
      </c>
      <c r="AN9" s="66">
        <v>14280874</v>
      </c>
    </row>
    <row r="10" spans="1:40" x14ac:dyDescent="0.15">
      <c r="B10" s="20" t="s">
        <v>104</v>
      </c>
      <c r="C10" s="68">
        <v>82602</v>
      </c>
      <c r="D10" s="68">
        <v>55422</v>
      </c>
      <c r="E10" s="68">
        <v>86983</v>
      </c>
      <c r="F10" s="68">
        <v>63725</v>
      </c>
      <c r="G10" s="65">
        <v>65756</v>
      </c>
      <c r="H10" s="65">
        <v>56616</v>
      </c>
      <c r="I10" s="65">
        <v>61506</v>
      </c>
      <c r="J10" s="65">
        <v>55792</v>
      </c>
      <c r="K10" s="65">
        <v>63463</v>
      </c>
      <c r="L10" s="65">
        <v>59756</v>
      </c>
      <c r="M10" s="65">
        <v>58955</v>
      </c>
      <c r="N10" s="65">
        <v>58955</v>
      </c>
      <c r="O10" s="65">
        <v>55941</v>
      </c>
      <c r="P10" s="65">
        <v>55941</v>
      </c>
      <c r="Q10" s="65">
        <v>57911</v>
      </c>
      <c r="R10" s="65">
        <v>57911</v>
      </c>
      <c r="S10" s="65">
        <v>58879</v>
      </c>
      <c r="T10" s="65">
        <v>58879</v>
      </c>
      <c r="U10" s="65">
        <v>55326</v>
      </c>
      <c r="V10" s="65">
        <v>55326</v>
      </c>
      <c r="W10" s="66">
        <v>54579</v>
      </c>
      <c r="X10" s="66">
        <v>54579</v>
      </c>
      <c r="Y10" s="66">
        <v>53001</v>
      </c>
      <c r="Z10" s="66">
        <v>53001</v>
      </c>
      <c r="AA10" s="66">
        <v>55451</v>
      </c>
      <c r="AB10" s="66">
        <v>55451</v>
      </c>
      <c r="AC10" s="66">
        <v>54666</v>
      </c>
      <c r="AD10" s="66">
        <v>54666</v>
      </c>
      <c r="AE10" s="66">
        <v>41613</v>
      </c>
      <c r="AF10" s="66">
        <v>41541</v>
      </c>
      <c r="AG10" s="66">
        <v>40825</v>
      </c>
      <c r="AH10" s="66">
        <v>40825</v>
      </c>
      <c r="AI10" s="66">
        <v>36538</v>
      </c>
      <c r="AJ10" s="66">
        <v>36538</v>
      </c>
      <c r="AK10" s="66">
        <v>37261</v>
      </c>
      <c r="AL10" s="66">
        <v>35875</v>
      </c>
      <c r="AM10" s="66">
        <v>33915</v>
      </c>
      <c r="AN10" s="66">
        <v>33421</v>
      </c>
    </row>
    <row r="11" spans="1:40" x14ac:dyDescent="0.15">
      <c r="B11" s="20" t="s">
        <v>105</v>
      </c>
      <c r="C11" s="69">
        <v>12969367</v>
      </c>
      <c r="D11" s="69">
        <v>13019259</v>
      </c>
      <c r="E11" s="69">
        <v>13266939</v>
      </c>
      <c r="F11" s="69">
        <v>13202929</v>
      </c>
      <c r="G11" s="69">
        <v>12568346</v>
      </c>
      <c r="H11" s="69">
        <v>12568346</v>
      </c>
      <c r="I11" s="69">
        <v>12513445</v>
      </c>
      <c r="J11" s="69">
        <v>12652885</v>
      </c>
      <c r="K11" s="69">
        <v>1309933</v>
      </c>
      <c r="L11" s="69">
        <v>1309933</v>
      </c>
      <c r="M11" s="69">
        <v>29841</v>
      </c>
      <c r="N11" s="69">
        <v>9839</v>
      </c>
      <c r="O11" s="69">
        <v>1486008</v>
      </c>
      <c r="P11" s="69">
        <v>1453068</v>
      </c>
      <c r="Q11" s="69">
        <v>1504342</v>
      </c>
      <c r="R11" s="69">
        <v>1471924</v>
      </c>
      <c r="S11" s="67" t="s">
        <v>65</v>
      </c>
      <c r="T11" s="67" t="s">
        <v>65</v>
      </c>
      <c r="U11" s="67" t="s">
        <v>65</v>
      </c>
      <c r="V11" s="67" t="s">
        <v>65</v>
      </c>
      <c r="W11" s="67" t="s">
        <v>65</v>
      </c>
      <c r="X11" s="67" t="s">
        <v>65</v>
      </c>
      <c r="Y11" s="67" t="s">
        <v>65</v>
      </c>
      <c r="Z11" s="67" t="s">
        <v>65</v>
      </c>
      <c r="AA11" s="67" t="s">
        <v>65</v>
      </c>
      <c r="AB11" s="67" t="s">
        <v>65</v>
      </c>
      <c r="AC11" s="67" t="s">
        <v>65</v>
      </c>
      <c r="AD11" s="67" t="s">
        <v>65</v>
      </c>
      <c r="AE11" s="67" t="s">
        <v>65</v>
      </c>
      <c r="AF11" s="67" t="s">
        <v>65</v>
      </c>
      <c r="AG11" s="67" t="s">
        <v>65</v>
      </c>
      <c r="AH11" s="67" t="s">
        <v>65</v>
      </c>
      <c r="AI11" s="67" t="s">
        <v>65</v>
      </c>
      <c r="AJ11" s="67" t="s">
        <v>65</v>
      </c>
      <c r="AK11" s="67" t="s">
        <v>65</v>
      </c>
      <c r="AL11" s="67" t="s">
        <v>65</v>
      </c>
      <c r="AM11" s="67" t="s">
        <v>65</v>
      </c>
      <c r="AN11" s="67" t="s">
        <v>65</v>
      </c>
    </row>
    <row r="12" spans="1:40" x14ac:dyDescent="0.15">
      <c r="B12" s="20" t="s">
        <v>106</v>
      </c>
      <c r="C12" s="70" t="s">
        <v>65</v>
      </c>
      <c r="D12" s="70" t="s">
        <v>65</v>
      </c>
      <c r="E12" s="70" t="s">
        <v>65</v>
      </c>
      <c r="F12" s="70" t="s">
        <v>65</v>
      </c>
      <c r="G12" s="70" t="s">
        <v>65</v>
      </c>
      <c r="H12" s="70" t="s">
        <v>65</v>
      </c>
      <c r="I12" s="70" t="s">
        <v>65</v>
      </c>
      <c r="J12" s="70" t="s">
        <v>65</v>
      </c>
      <c r="K12" s="70">
        <v>1398273</v>
      </c>
      <c r="L12" s="70">
        <v>1362516</v>
      </c>
      <c r="M12" s="70">
        <v>1469776</v>
      </c>
      <c r="N12" s="70">
        <v>1432557</v>
      </c>
      <c r="O12" s="70">
        <v>10621656</v>
      </c>
      <c r="P12" s="70">
        <v>9743723</v>
      </c>
      <c r="Q12" s="70">
        <v>10873535</v>
      </c>
      <c r="R12" s="70">
        <v>10138603</v>
      </c>
      <c r="S12" s="70">
        <v>1620776</v>
      </c>
      <c r="T12" s="70">
        <v>1586585</v>
      </c>
      <c r="U12" s="70">
        <v>1660948</v>
      </c>
      <c r="V12" s="70">
        <v>1642140</v>
      </c>
      <c r="W12" s="70">
        <v>1716348</v>
      </c>
      <c r="X12" s="70">
        <v>1680566</v>
      </c>
      <c r="Y12" s="70">
        <v>1758368</v>
      </c>
      <c r="Z12" s="70">
        <v>1703909</v>
      </c>
      <c r="AA12" s="70">
        <v>1909084</v>
      </c>
      <c r="AB12" s="70">
        <v>1852079</v>
      </c>
      <c r="AC12" s="70">
        <v>1976990</v>
      </c>
      <c r="AD12" s="70">
        <v>1916831</v>
      </c>
      <c r="AE12" s="70">
        <v>1980963</v>
      </c>
      <c r="AF12" s="70">
        <v>1921360</v>
      </c>
      <c r="AG12" s="70">
        <v>2021394</v>
      </c>
      <c r="AH12" s="70">
        <v>1965333</v>
      </c>
      <c r="AI12" s="70">
        <v>2230840</v>
      </c>
      <c r="AJ12" s="70">
        <v>2162271</v>
      </c>
      <c r="AK12" s="70">
        <v>2243141</v>
      </c>
      <c r="AL12" s="70">
        <v>2177179</v>
      </c>
      <c r="AM12" s="70">
        <v>2407717</v>
      </c>
      <c r="AN12" s="70">
        <v>2329609</v>
      </c>
    </row>
    <row r="13" spans="1:40" x14ac:dyDescent="0.15">
      <c r="B13" s="20" t="s">
        <v>107</v>
      </c>
      <c r="C13" s="69">
        <v>7332449</v>
      </c>
      <c r="D13" s="69">
        <v>6906935</v>
      </c>
      <c r="E13" s="69">
        <v>8005751</v>
      </c>
      <c r="F13" s="69">
        <v>7441179</v>
      </c>
      <c r="G13" s="69">
        <v>8749442</v>
      </c>
      <c r="H13" s="69">
        <v>8109203</v>
      </c>
      <c r="I13" s="69">
        <v>9204501</v>
      </c>
      <c r="J13" s="69">
        <v>8421512</v>
      </c>
      <c r="K13" s="69">
        <v>9709504</v>
      </c>
      <c r="L13" s="69">
        <v>8727278</v>
      </c>
      <c r="M13" s="69">
        <v>10200884</v>
      </c>
      <c r="N13" s="69">
        <v>9246396</v>
      </c>
      <c r="O13" s="69">
        <v>102957</v>
      </c>
      <c r="P13" s="69">
        <v>94115</v>
      </c>
      <c r="Q13" s="69">
        <v>116371</v>
      </c>
      <c r="R13" s="69">
        <v>108198</v>
      </c>
      <c r="S13" s="69">
        <v>11566324</v>
      </c>
      <c r="T13" s="69">
        <v>10727081</v>
      </c>
      <c r="U13" s="69">
        <v>11982221</v>
      </c>
      <c r="V13" s="69">
        <v>11116254</v>
      </c>
      <c r="W13" s="69">
        <v>12429604</v>
      </c>
      <c r="X13" s="69">
        <v>11559120</v>
      </c>
      <c r="Y13" s="69">
        <v>12965986</v>
      </c>
      <c r="Z13" s="69">
        <v>11824760</v>
      </c>
      <c r="AA13" s="69">
        <v>13529280</v>
      </c>
      <c r="AB13" s="69">
        <v>12129731</v>
      </c>
      <c r="AC13" s="69">
        <v>14473022</v>
      </c>
      <c r="AD13" s="69">
        <v>12744296</v>
      </c>
      <c r="AE13" s="69">
        <v>14851201</v>
      </c>
      <c r="AF13" s="69">
        <v>13192210</v>
      </c>
      <c r="AG13" s="69">
        <v>15082108</v>
      </c>
      <c r="AH13" s="69">
        <v>13328858</v>
      </c>
      <c r="AI13" s="69">
        <v>15580508</v>
      </c>
      <c r="AJ13" s="69">
        <v>13697221</v>
      </c>
      <c r="AK13" s="69">
        <v>16013878</v>
      </c>
      <c r="AL13" s="69">
        <v>14023679</v>
      </c>
      <c r="AM13" s="69">
        <v>16214766</v>
      </c>
      <c r="AN13" s="69">
        <v>14147060</v>
      </c>
    </row>
    <row r="14" spans="1:40" x14ac:dyDescent="0.15">
      <c r="B14" s="20" t="s">
        <v>108</v>
      </c>
      <c r="C14" s="69">
        <v>239977</v>
      </c>
      <c r="D14" s="69">
        <v>234581</v>
      </c>
      <c r="E14" s="69">
        <v>125685</v>
      </c>
      <c r="F14" s="69">
        <v>133826</v>
      </c>
      <c r="G14" s="69">
        <v>119617</v>
      </c>
      <c r="H14" s="69">
        <v>115479</v>
      </c>
      <c r="I14" s="69">
        <v>144619</v>
      </c>
      <c r="J14" s="69">
        <v>142948</v>
      </c>
      <c r="K14" s="69">
        <v>123886</v>
      </c>
      <c r="L14" s="69">
        <v>122557</v>
      </c>
      <c r="M14" s="69">
        <v>139726</v>
      </c>
      <c r="N14" s="69">
        <v>133333</v>
      </c>
      <c r="O14" s="69">
        <v>50095</v>
      </c>
      <c r="P14" s="69">
        <v>50095</v>
      </c>
      <c r="Q14" s="69">
        <v>50812</v>
      </c>
      <c r="R14" s="69">
        <v>50812</v>
      </c>
      <c r="S14" s="69">
        <v>164018</v>
      </c>
      <c r="T14" s="69">
        <v>156280</v>
      </c>
      <c r="U14" s="69">
        <v>196049</v>
      </c>
      <c r="V14" s="69">
        <v>192477</v>
      </c>
      <c r="W14" s="69">
        <v>193508</v>
      </c>
      <c r="X14" s="69">
        <v>193508</v>
      </c>
      <c r="Y14" s="69">
        <v>184688</v>
      </c>
      <c r="Z14" s="69">
        <v>184688</v>
      </c>
      <c r="AA14" s="69">
        <v>338343</v>
      </c>
      <c r="AB14" s="69">
        <v>338343</v>
      </c>
      <c r="AC14" s="69">
        <v>286482</v>
      </c>
      <c r="AD14" s="69">
        <v>286482</v>
      </c>
      <c r="AE14" s="69">
        <v>137179</v>
      </c>
      <c r="AF14" s="69">
        <v>137179</v>
      </c>
      <c r="AG14" s="69">
        <v>132110</v>
      </c>
      <c r="AH14" s="69">
        <v>130402</v>
      </c>
      <c r="AI14" s="67" t="s">
        <v>65</v>
      </c>
      <c r="AJ14" s="67" t="s">
        <v>65</v>
      </c>
      <c r="AK14" s="67" t="s">
        <v>65</v>
      </c>
      <c r="AL14" s="67" t="s">
        <v>65</v>
      </c>
      <c r="AM14" s="67" t="s">
        <v>65</v>
      </c>
      <c r="AN14" s="67" t="s">
        <v>65</v>
      </c>
    </row>
    <row r="15" spans="1:40" x14ac:dyDescent="0.15">
      <c r="B15" s="20" t="s">
        <v>109</v>
      </c>
      <c r="C15" s="25">
        <v>384528</v>
      </c>
      <c r="D15" s="25">
        <v>382901</v>
      </c>
      <c r="E15" s="25">
        <v>50115</v>
      </c>
      <c r="F15" s="25">
        <v>60611</v>
      </c>
      <c r="G15" s="69">
        <v>56653</v>
      </c>
      <c r="H15" s="69">
        <v>56653</v>
      </c>
      <c r="I15" s="69">
        <v>55942</v>
      </c>
      <c r="J15" s="69">
        <v>55942</v>
      </c>
      <c r="K15" s="69">
        <v>50197</v>
      </c>
      <c r="L15" s="69">
        <v>50197</v>
      </c>
      <c r="M15" s="69">
        <v>50800</v>
      </c>
      <c r="N15" s="69">
        <v>50800</v>
      </c>
      <c r="O15" s="69">
        <v>119059</v>
      </c>
      <c r="P15" s="69">
        <v>119059</v>
      </c>
      <c r="Q15" s="69">
        <v>123800</v>
      </c>
      <c r="R15" s="69">
        <v>123800</v>
      </c>
      <c r="S15" s="69">
        <v>55005</v>
      </c>
      <c r="T15" s="69">
        <v>55005</v>
      </c>
      <c r="U15" s="69">
        <v>53265</v>
      </c>
      <c r="V15" s="69">
        <v>53265</v>
      </c>
      <c r="W15" s="69">
        <v>53372</v>
      </c>
      <c r="X15" s="69">
        <v>53372</v>
      </c>
      <c r="Y15" s="69">
        <v>54520</v>
      </c>
      <c r="Z15" s="69">
        <v>54520</v>
      </c>
      <c r="AA15" s="69">
        <v>52486</v>
      </c>
      <c r="AB15" s="69">
        <v>52486</v>
      </c>
      <c r="AC15" s="69">
        <v>53628</v>
      </c>
      <c r="AD15" s="69">
        <v>53628</v>
      </c>
      <c r="AE15" s="69">
        <v>51037</v>
      </c>
      <c r="AF15" s="69">
        <v>51037</v>
      </c>
      <c r="AG15" s="69">
        <v>58141</v>
      </c>
      <c r="AH15" s="69">
        <v>58141</v>
      </c>
      <c r="AI15" s="69">
        <v>53205</v>
      </c>
      <c r="AJ15" s="69">
        <v>53205</v>
      </c>
      <c r="AK15" s="69">
        <v>51061</v>
      </c>
      <c r="AL15" s="69">
        <v>51061</v>
      </c>
      <c r="AM15" s="69">
        <v>50125</v>
      </c>
      <c r="AN15" s="69">
        <v>50125</v>
      </c>
    </row>
    <row r="16" spans="1:40" x14ac:dyDescent="0.15">
      <c r="B16" s="20" t="s">
        <v>110</v>
      </c>
      <c r="C16" s="69">
        <v>140864</v>
      </c>
      <c r="D16" s="69">
        <v>125178</v>
      </c>
      <c r="E16" s="69">
        <v>135936</v>
      </c>
      <c r="F16" s="69">
        <v>123671</v>
      </c>
      <c r="G16" s="69">
        <v>134402</v>
      </c>
      <c r="H16" s="69">
        <v>118785</v>
      </c>
      <c r="I16" s="69">
        <v>127432</v>
      </c>
      <c r="J16" s="69">
        <v>127432</v>
      </c>
      <c r="K16" s="69">
        <v>122610</v>
      </c>
      <c r="L16" s="69">
        <v>122610</v>
      </c>
      <c r="M16" s="69">
        <v>123873</v>
      </c>
      <c r="N16" s="69">
        <v>123873</v>
      </c>
      <c r="O16" s="69">
        <v>6223261</v>
      </c>
      <c r="P16" s="69">
        <v>6223261</v>
      </c>
      <c r="Q16" s="69">
        <v>6607903</v>
      </c>
      <c r="R16" s="69">
        <v>6607903</v>
      </c>
      <c r="S16" s="69">
        <v>116671</v>
      </c>
      <c r="T16" s="69">
        <v>116671</v>
      </c>
      <c r="U16" s="69">
        <v>96253</v>
      </c>
      <c r="V16" s="69">
        <v>96253</v>
      </c>
      <c r="W16" s="69">
        <v>103439</v>
      </c>
      <c r="X16" s="69">
        <v>103439</v>
      </c>
      <c r="Y16" s="69">
        <v>97938</v>
      </c>
      <c r="Z16" s="69">
        <v>97938</v>
      </c>
      <c r="AA16" s="69">
        <v>94004</v>
      </c>
      <c r="AB16" s="69">
        <v>94004</v>
      </c>
      <c r="AC16" s="69">
        <v>94724</v>
      </c>
      <c r="AD16" s="69">
        <v>94724</v>
      </c>
      <c r="AE16" s="69">
        <v>96415</v>
      </c>
      <c r="AF16" s="69">
        <v>96415</v>
      </c>
      <c r="AG16" s="69">
        <v>102917</v>
      </c>
      <c r="AH16" s="69">
        <v>102917</v>
      </c>
      <c r="AI16" s="69">
        <v>62438</v>
      </c>
      <c r="AJ16" s="69">
        <v>62438</v>
      </c>
      <c r="AK16" s="69">
        <v>61189</v>
      </c>
      <c r="AL16" s="69">
        <v>61189</v>
      </c>
      <c r="AM16" s="69">
        <v>94710</v>
      </c>
      <c r="AN16" s="69">
        <v>94710</v>
      </c>
    </row>
    <row r="17" spans="1:40" x14ac:dyDescent="0.15">
      <c r="B17" s="20" t="s">
        <v>111</v>
      </c>
      <c r="C17" s="69">
        <v>6148559</v>
      </c>
      <c r="D17" s="69">
        <v>6142841</v>
      </c>
      <c r="E17" s="69">
        <v>6369536</v>
      </c>
      <c r="F17" s="69">
        <v>6366682</v>
      </c>
      <c r="G17" s="69">
        <v>6683064</v>
      </c>
      <c r="H17" s="69">
        <v>6683064</v>
      </c>
      <c r="I17" s="69">
        <v>7030406</v>
      </c>
      <c r="J17" s="69">
        <v>7030406</v>
      </c>
      <c r="K17" s="69">
        <v>6785345</v>
      </c>
      <c r="L17" s="69">
        <v>6785345</v>
      </c>
      <c r="M17" s="69">
        <v>6831861</v>
      </c>
      <c r="N17" s="69">
        <v>6831861</v>
      </c>
      <c r="O17" s="69">
        <v>246902</v>
      </c>
      <c r="P17" s="69">
        <v>246902</v>
      </c>
      <c r="Q17" s="69">
        <v>245463</v>
      </c>
      <c r="R17" s="69">
        <v>245463</v>
      </c>
      <c r="S17" s="69">
        <v>6444513</v>
      </c>
      <c r="T17" s="69">
        <v>6432213</v>
      </c>
      <c r="U17" s="69">
        <v>5457236</v>
      </c>
      <c r="V17" s="69">
        <v>5445236</v>
      </c>
      <c r="W17" s="69">
        <v>5218079</v>
      </c>
      <c r="X17" s="69">
        <v>5207029</v>
      </c>
      <c r="Y17" s="69">
        <v>5679866</v>
      </c>
      <c r="Z17" s="69">
        <v>5667366</v>
      </c>
      <c r="AA17" s="69">
        <v>6170446</v>
      </c>
      <c r="AB17" s="69">
        <v>6162426</v>
      </c>
      <c r="AC17" s="69">
        <v>5910208</v>
      </c>
      <c r="AD17" s="69">
        <v>5905059</v>
      </c>
      <c r="AE17" s="69">
        <v>5680393</v>
      </c>
      <c r="AF17" s="69">
        <v>5680393</v>
      </c>
      <c r="AG17" s="69">
        <v>5106513</v>
      </c>
      <c r="AH17" s="69">
        <v>4993826</v>
      </c>
      <c r="AI17" s="67" t="s">
        <v>65</v>
      </c>
      <c r="AJ17" s="67" t="s">
        <v>65</v>
      </c>
      <c r="AK17" s="67" t="s">
        <v>65</v>
      </c>
      <c r="AL17" s="67" t="s">
        <v>65</v>
      </c>
      <c r="AM17" s="67" t="s">
        <v>65</v>
      </c>
      <c r="AN17" s="67" t="s">
        <v>65</v>
      </c>
    </row>
    <row r="18" spans="1:40" x14ac:dyDescent="0.15">
      <c r="B18" s="20" t="s">
        <v>112</v>
      </c>
      <c r="C18" s="25">
        <v>1073652</v>
      </c>
      <c r="D18" s="25">
        <v>1067048</v>
      </c>
      <c r="E18" s="25">
        <v>247146</v>
      </c>
      <c r="F18" s="25">
        <v>241604</v>
      </c>
      <c r="G18" s="69">
        <v>236343</v>
      </c>
      <c r="H18" s="69">
        <v>236343</v>
      </c>
      <c r="I18" s="69">
        <v>242975</v>
      </c>
      <c r="J18" s="69">
        <v>242975</v>
      </c>
      <c r="K18" s="69">
        <v>251505</v>
      </c>
      <c r="L18" s="69">
        <v>251505</v>
      </c>
      <c r="M18" s="69">
        <v>259033</v>
      </c>
      <c r="N18" s="69">
        <v>259033</v>
      </c>
      <c r="O18" s="69">
        <v>73541</v>
      </c>
      <c r="P18" s="69">
        <v>73541</v>
      </c>
      <c r="Q18" s="69">
        <v>72463</v>
      </c>
      <c r="R18" s="69">
        <v>72463</v>
      </c>
      <c r="S18" s="69">
        <v>249157</v>
      </c>
      <c r="T18" s="69">
        <v>249157</v>
      </c>
      <c r="U18" s="69">
        <v>249554</v>
      </c>
      <c r="V18" s="69">
        <v>249554</v>
      </c>
      <c r="W18" s="69">
        <v>251916</v>
      </c>
      <c r="X18" s="69">
        <v>251916</v>
      </c>
      <c r="Y18" s="69">
        <v>248816</v>
      </c>
      <c r="Z18" s="69">
        <v>248816</v>
      </c>
      <c r="AA18" s="69">
        <v>248466</v>
      </c>
      <c r="AB18" s="69">
        <v>248466</v>
      </c>
      <c r="AC18" s="69">
        <v>244749</v>
      </c>
      <c r="AD18" s="69">
        <v>244749</v>
      </c>
      <c r="AE18" s="69">
        <v>255681</v>
      </c>
      <c r="AF18" s="69">
        <v>255681</v>
      </c>
      <c r="AG18" s="69">
        <v>252189</v>
      </c>
      <c r="AH18" s="69">
        <v>239588</v>
      </c>
      <c r="AI18" s="67" t="s">
        <v>65</v>
      </c>
      <c r="AJ18" s="67" t="s">
        <v>65</v>
      </c>
      <c r="AK18" s="67" t="s">
        <v>65</v>
      </c>
      <c r="AL18" s="67" t="s">
        <v>65</v>
      </c>
      <c r="AM18" s="67" t="s">
        <v>65</v>
      </c>
      <c r="AN18" s="67" t="s">
        <v>65</v>
      </c>
    </row>
    <row r="19" spans="1:40" x14ac:dyDescent="0.15">
      <c r="B19" s="20" t="s">
        <v>113</v>
      </c>
      <c r="C19" s="25">
        <v>66856</v>
      </c>
      <c r="D19" s="25">
        <v>64213</v>
      </c>
      <c r="E19" s="25">
        <v>86133</v>
      </c>
      <c r="F19" s="25">
        <v>84602</v>
      </c>
      <c r="G19" s="69">
        <v>80442</v>
      </c>
      <c r="H19" s="69">
        <v>80442</v>
      </c>
      <c r="I19" s="69">
        <v>67576</v>
      </c>
      <c r="J19" s="69">
        <v>67576</v>
      </c>
      <c r="K19" s="69">
        <v>74381</v>
      </c>
      <c r="L19" s="69">
        <v>74381</v>
      </c>
      <c r="M19" s="69">
        <v>79341</v>
      </c>
      <c r="N19" s="69">
        <v>79341</v>
      </c>
      <c r="O19" s="69">
        <v>115838</v>
      </c>
      <c r="P19" s="69">
        <v>115838</v>
      </c>
      <c r="Q19" s="69">
        <v>115880</v>
      </c>
      <c r="R19" s="69">
        <v>115880</v>
      </c>
      <c r="S19" s="69">
        <v>72955</v>
      </c>
      <c r="T19" s="69">
        <v>72955</v>
      </c>
      <c r="U19" s="69">
        <v>70812</v>
      </c>
      <c r="V19" s="69">
        <v>70812</v>
      </c>
      <c r="W19" s="69">
        <v>70148</v>
      </c>
      <c r="X19" s="69">
        <v>70148</v>
      </c>
      <c r="Y19" s="69">
        <v>71551</v>
      </c>
      <c r="Z19" s="69">
        <v>71551</v>
      </c>
      <c r="AA19" s="69">
        <v>71250</v>
      </c>
      <c r="AB19" s="69">
        <v>71250</v>
      </c>
      <c r="AC19" s="69">
        <v>72127</v>
      </c>
      <c r="AD19" s="69">
        <v>72127</v>
      </c>
      <c r="AE19" s="69">
        <v>77627</v>
      </c>
      <c r="AF19" s="69">
        <v>77627</v>
      </c>
      <c r="AG19" s="69">
        <v>77351</v>
      </c>
      <c r="AH19" s="69">
        <v>71988</v>
      </c>
      <c r="AI19" s="67" t="s">
        <v>65</v>
      </c>
      <c r="AJ19" s="67" t="s">
        <v>65</v>
      </c>
      <c r="AK19" s="67" t="s">
        <v>65</v>
      </c>
      <c r="AL19" s="67" t="s">
        <v>65</v>
      </c>
      <c r="AM19" s="67" t="s">
        <v>65</v>
      </c>
      <c r="AN19" s="67" t="s">
        <v>65</v>
      </c>
    </row>
    <row r="20" spans="1:40" x14ac:dyDescent="0.15">
      <c r="B20" s="20" t="s">
        <v>114</v>
      </c>
      <c r="C20" s="69">
        <v>261510</v>
      </c>
      <c r="D20" s="69">
        <v>261510</v>
      </c>
      <c r="E20" s="69">
        <v>229022</v>
      </c>
      <c r="F20" s="69">
        <v>229022</v>
      </c>
      <c r="G20" s="69">
        <v>222984</v>
      </c>
      <c r="H20" s="69">
        <v>222984</v>
      </c>
      <c r="I20" s="69">
        <v>214736</v>
      </c>
      <c r="J20" s="69">
        <v>214736</v>
      </c>
      <c r="K20" s="69">
        <v>211755</v>
      </c>
      <c r="L20" s="69">
        <v>211755</v>
      </c>
      <c r="M20" s="69">
        <v>424963</v>
      </c>
      <c r="N20" s="69">
        <v>424963</v>
      </c>
      <c r="O20" s="69">
        <v>11803731</v>
      </c>
      <c r="P20" s="69">
        <v>10829620</v>
      </c>
      <c r="Q20" s="69">
        <v>12233919</v>
      </c>
      <c r="R20" s="71">
        <v>11304309</v>
      </c>
      <c r="S20" s="69">
        <v>119934</v>
      </c>
      <c r="T20" s="69">
        <v>119934</v>
      </c>
      <c r="U20" s="69">
        <v>121623</v>
      </c>
      <c r="V20" s="71">
        <v>121623</v>
      </c>
      <c r="W20" s="69">
        <v>98169</v>
      </c>
      <c r="X20" s="69">
        <v>90003</v>
      </c>
      <c r="Y20" s="69">
        <v>107640</v>
      </c>
      <c r="Z20" s="69">
        <v>84325</v>
      </c>
      <c r="AA20" s="69">
        <v>121736</v>
      </c>
      <c r="AB20" s="69">
        <v>92391</v>
      </c>
      <c r="AC20" s="69">
        <v>124677</v>
      </c>
      <c r="AD20" s="69">
        <v>107193</v>
      </c>
      <c r="AE20" s="69">
        <v>102414</v>
      </c>
      <c r="AF20" s="69">
        <v>79476</v>
      </c>
      <c r="AG20" s="69">
        <v>112475</v>
      </c>
      <c r="AH20" s="69">
        <v>83410</v>
      </c>
      <c r="AI20" s="69">
        <v>80454</v>
      </c>
      <c r="AJ20" s="69">
        <v>69710</v>
      </c>
      <c r="AK20" s="69">
        <v>74366</v>
      </c>
      <c r="AL20" s="69">
        <v>74366</v>
      </c>
      <c r="AM20" s="69">
        <v>127324</v>
      </c>
      <c r="AN20" s="69">
        <v>127324</v>
      </c>
    </row>
    <row r="21" spans="1:40" x14ac:dyDescent="0.15">
      <c r="B21" s="20" t="s">
        <v>115</v>
      </c>
      <c r="C21" s="71">
        <v>26029489</v>
      </c>
      <c r="D21" s="71">
        <v>24405690</v>
      </c>
      <c r="E21" s="71">
        <v>16500006</v>
      </c>
      <c r="F21" s="71">
        <v>15467889</v>
      </c>
      <c r="G21" s="71">
        <v>14819557</v>
      </c>
      <c r="H21" s="71">
        <v>13688975</v>
      </c>
      <c r="I21" s="71">
        <v>16911257</v>
      </c>
      <c r="J21" s="71">
        <v>15641956</v>
      </c>
      <c r="K21" s="71">
        <v>13548961</v>
      </c>
      <c r="L21" s="71">
        <v>12267019</v>
      </c>
      <c r="M21" s="71">
        <v>17056989</v>
      </c>
      <c r="N21" s="71">
        <v>15961165</v>
      </c>
      <c r="O21" s="71">
        <v>4083</v>
      </c>
      <c r="P21" s="71">
        <v>3454</v>
      </c>
      <c r="Q21" s="71">
        <v>3698</v>
      </c>
      <c r="R21" s="69">
        <v>3063</v>
      </c>
      <c r="S21" s="71">
        <v>11982414</v>
      </c>
      <c r="T21" s="71">
        <v>11011719</v>
      </c>
      <c r="U21" s="71">
        <v>10943889</v>
      </c>
      <c r="V21" s="69">
        <v>9943635</v>
      </c>
      <c r="W21" s="71">
        <v>10783052</v>
      </c>
      <c r="X21" s="71">
        <v>9729317</v>
      </c>
      <c r="Y21" s="71">
        <v>13145605</v>
      </c>
      <c r="Z21" s="69">
        <v>12001003</v>
      </c>
      <c r="AA21" s="71">
        <v>12486551</v>
      </c>
      <c r="AB21" s="69">
        <v>11259402</v>
      </c>
      <c r="AC21" s="71">
        <v>18687788</v>
      </c>
      <c r="AD21" s="69">
        <v>17457076</v>
      </c>
      <c r="AE21" s="71">
        <v>16931490</v>
      </c>
      <c r="AF21" s="69">
        <v>15686268</v>
      </c>
      <c r="AG21" s="71">
        <v>15292901</v>
      </c>
      <c r="AH21" s="69">
        <v>14005335</v>
      </c>
      <c r="AI21" s="71">
        <v>21066711</v>
      </c>
      <c r="AJ21" s="69">
        <v>19896463</v>
      </c>
      <c r="AK21" s="71">
        <v>23544538</v>
      </c>
      <c r="AL21" s="69">
        <v>22431650</v>
      </c>
      <c r="AM21" s="71">
        <v>26557372</v>
      </c>
      <c r="AN21" s="69">
        <v>25458461</v>
      </c>
    </row>
    <row r="22" spans="1:40" x14ac:dyDescent="0.15">
      <c r="B22" s="20" t="s">
        <v>116</v>
      </c>
      <c r="C22" s="25">
        <v>15291</v>
      </c>
      <c r="D22" s="25">
        <v>14312</v>
      </c>
      <c r="E22" s="25">
        <v>16581</v>
      </c>
      <c r="F22" s="25">
        <v>14574</v>
      </c>
      <c r="G22" s="69">
        <v>4171</v>
      </c>
      <c r="H22" s="69">
        <v>3737</v>
      </c>
      <c r="I22" s="69">
        <v>3598</v>
      </c>
      <c r="J22" s="69">
        <v>3067</v>
      </c>
      <c r="K22" s="69">
        <v>4009</v>
      </c>
      <c r="L22" s="69">
        <v>3324</v>
      </c>
      <c r="M22" s="69">
        <v>3793</v>
      </c>
      <c r="N22" s="69">
        <v>3162</v>
      </c>
      <c r="O22" s="69">
        <v>529</v>
      </c>
      <c r="P22" s="69">
        <v>70</v>
      </c>
      <c r="Q22" s="69">
        <v>542</v>
      </c>
      <c r="R22" s="69">
        <v>69</v>
      </c>
      <c r="S22" s="69">
        <v>3593</v>
      </c>
      <c r="T22" s="69">
        <v>2982</v>
      </c>
      <c r="U22" s="69">
        <v>10350</v>
      </c>
      <c r="V22" s="69">
        <v>9652</v>
      </c>
      <c r="W22" s="69">
        <v>3593</v>
      </c>
      <c r="X22" s="69">
        <v>2982</v>
      </c>
      <c r="Y22" s="69">
        <v>17028</v>
      </c>
      <c r="Z22" s="69">
        <v>16338</v>
      </c>
      <c r="AA22" s="69">
        <v>4082</v>
      </c>
      <c r="AB22" s="69">
        <v>2031</v>
      </c>
      <c r="AC22" s="69">
        <v>4385</v>
      </c>
      <c r="AD22" s="69">
        <v>3305</v>
      </c>
      <c r="AE22" s="69">
        <v>3654</v>
      </c>
      <c r="AF22" s="69">
        <v>2817</v>
      </c>
      <c r="AG22" s="69">
        <v>3689</v>
      </c>
      <c r="AH22" s="69">
        <v>2609</v>
      </c>
      <c r="AI22" s="69">
        <v>3998</v>
      </c>
      <c r="AJ22" s="69">
        <v>2908</v>
      </c>
      <c r="AK22" s="69">
        <v>3981</v>
      </c>
      <c r="AL22" s="69">
        <v>2906</v>
      </c>
      <c r="AM22" s="69">
        <v>15644</v>
      </c>
      <c r="AN22" s="69">
        <v>14602</v>
      </c>
    </row>
    <row r="23" spans="1:40" x14ac:dyDescent="0.15">
      <c r="B23" s="20" t="s">
        <v>117</v>
      </c>
      <c r="C23" s="25">
        <v>955</v>
      </c>
      <c r="D23" s="25">
        <v>657</v>
      </c>
      <c r="E23" s="25">
        <v>821</v>
      </c>
      <c r="F23" s="25">
        <v>199</v>
      </c>
      <c r="G23" s="69">
        <v>477</v>
      </c>
      <c r="H23" s="69">
        <v>70</v>
      </c>
      <c r="I23" s="69">
        <v>490</v>
      </c>
      <c r="J23" s="69">
        <v>73</v>
      </c>
      <c r="K23" s="69">
        <v>502</v>
      </c>
      <c r="L23" s="69">
        <v>70</v>
      </c>
      <c r="M23" s="69">
        <v>516</v>
      </c>
      <c r="N23" s="69">
        <v>70</v>
      </c>
      <c r="O23" s="69">
        <v>3274</v>
      </c>
      <c r="P23" s="69">
        <v>2694</v>
      </c>
      <c r="Q23" s="69">
        <v>6025</v>
      </c>
      <c r="R23" s="69">
        <v>5443</v>
      </c>
      <c r="S23" s="69">
        <v>556</v>
      </c>
      <c r="T23" s="69">
        <v>68</v>
      </c>
      <c r="U23" s="69">
        <v>571</v>
      </c>
      <c r="V23" s="69">
        <v>68</v>
      </c>
      <c r="W23" s="69">
        <v>586</v>
      </c>
      <c r="X23" s="69">
        <v>100</v>
      </c>
      <c r="Y23" s="69">
        <v>570</v>
      </c>
      <c r="Z23" s="69">
        <v>67</v>
      </c>
      <c r="AA23" s="69">
        <v>586</v>
      </c>
      <c r="AB23" s="69">
        <v>69</v>
      </c>
      <c r="AC23" s="69">
        <v>601</v>
      </c>
      <c r="AD23" s="69">
        <v>70</v>
      </c>
      <c r="AE23" s="69">
        <v>614</v>
      </c>
      <c r="AF23" s="69">
        <v>68</v>
      </c>
      <c r="AG23" s="69">
        <v>944</v>
      </c>
      <c r="AH23" s="69">
        <v>65</v>
      </c>
      <c r="AI23" s="69">
        <v>962</v>
      </c>
      <c r="AJ23" s="69">
        <v>73</v>
      </c>
      <c r="AK23" s="69">
        <v>972</v>
      </c>
      <c r="AL23" s="69">
        <v>71</v>
      </c>
      <c r="AM23" s="69">
        <v>984</v>
      </c>
      <c r="AN23" s="69">
        <v>71</v>
      </c>
    </row>
    <row r="24" spans="1:40" x14ac:dyDescent="0.15">
      <c r="B24" s="20" t="s">
        <v>118</v>
      </c>
      <c r="C24" s="25">
        <v>11847</v>
      </c>
      <c r="D24" s="25">
        <v>11589</v>
      </c>
      <c r="E24" s="25">
        <v>2731</v>
      </c>
      <c r="F24" s="25">
        <v>1231</v>
      </c>
      <c r="G24" s="69">
        <v>891</v>
      </c>
      <c r="H24" s="69">
        <v>140</v>
      </c>
      <c r="I24" s="69">
        <v>1093</v>
      </c>
      <c r="J24" s="69">
        <v>473</v>
      </c>
      <c r="K24" s="69">
        <v>5470</v>
      </c>
      <c r="L24" s="69">
        <v>4818</v>
      </c>
      <c r="M24" s="69">
        <v>11999</v>
      </c>
      <c r="N24" s="69">
        <v>11432</v>
      </c>
      <c r="O24" s="69">
        <v>20246</v>
      </c>
      <c r="P24" s="69">
        <v>20246</v>
      </c>
      <c r="Q24" s="70" t="s">
        <v>65</v>
      </c>
      <c r="R24" s="70" t="s">
        <v>65</v>
      </c>
      <c r="S24" s="69">
        <v>1469</v>
      </c>
      <c r="T24" s="69">
        <v>459</v>
      </c>
      <c r="U24" s="70">
        <v>15396</v>
      </c>
      <c r="V24" s="70">
        <v>14448</v>
      </c>
      <c r="W24" s="69">
        <v>12906</v>
      </c>
      <c r="X24" s="69">
        <v>12020</v>
      </c>
      <c r="Y24" s="70">
        <v>2478</v>
      </c>
      <c r="Z24" s="70">
        <v>1486</v>
      </c>
      <c r="AA24" s="70">
        <v>3464</v>
      </c>
      <c r="AB24" s="70">
        <v>505</v>
      </c>
      <c r="AC24" s="70">
        <v>3988</v>
      </c>
      <c r="AD24" s="70">
        <v>620</v>
      </c>
      <c r="AE24" s="70">
        <v>4021</v>
      </c>
      <c r="AF24" s="70">
        <v>1825</v>
      </c>
      <c r="AG24" s="70">
        <v>20283</v>
      </c>
      <c r="AH24" s="70">
        <v>19457</v>
      </c>
      <c r="AI24" s="70">
        <v>1877</v>
      </c>
      <c r="AJ24" s="70">
        <v>582</v>
      </c>
      <c r="AK24" s="70">
        <v>3628</v>
      </c>
      <c r="AL24" s="70">
        <v>489</v>
      </c>
      <c r="AM24" s="70">
        <v>3307</v>
      </c>
      <c r="AN24" s="70">
        <v>553</v>
      </c>
    </row>
    <row r="25" spans="1:40" x14ac:dyDescent="0.15">
      <c r="A25" s="8"/>
      <c r="B25" s="37" t="s">
        <v>119</v>
      </c>
      <c r="C25" s="72">
        <v>8772</v>
      </c>
      <c r="D25" s="72">
        <v>2</v>
      </c>
      <c r="E25" s="72">
        <v>7</v>
      </c>
      <c r="F25" s="72">
        <v>7</v>
      </c>
      <c r="G25" s="73" t="s">
        <v>65</v>
      </c>
      <c r="H25" s="73" t="s">
        <v>65</v>
      </c>
      <c r="I25" s="73" t="s">
        <v>65</v>
      </c>
      <c r="J25" s="73" t="s">
        <v>65</v>
      </c>
      <c r="K25" s="73" t="s">
        <v>65</v>
      </c>
      <c r="L25" s="73" t="s">
        <v>65</v>
      </c>
      <c r="M25" s="73" t="s">
        <v>65</v>
      </c>
      <c r="N25" s="73" t="s">
        <v>65</v>
      </c>
      <c r="O25" s="73" t="s">
        <v>65</v>
      </c>
      <c r="P25" s="73" t="s">
        <v>65</v>
      </c>
      <c r="Q25" s="73" t="s">
        <v>65</v>
      </c>
      <c r="R25" s="73" t="s">
        <v>65</v>
      </c>
      <c r="S25" s="74" t="s">
        <v>65</v>
      </c>
      <c r="T25" s="74" t="s">
        <v>65</v>
      </c>
      <c r="U25" s="74" t="s">
        <v>65</v>
      </c>
      <c r="V25" s="74" t="s">
        <v>65</v>
      </c>
      <c r="W25" s="74" t="s">
        <v>65</v>
      </c>
      <c r="X25" s="74" t="s">
        <v>65</v>
      </c>
      <c r="Y25" s="74" t="s">
        <v>65</v>
      </c>
      <c r="Z25" s="74" t="s">
        <v>65</v>
      </c>
      <c r="AA25" s="74" t="s">
        <v>65</v>
      </c>
      <c r="AB25" s="74" t="s">
        <v>65</v>
      </c>
      <c r="AC25" s="74" t="s">
        <v>65</v>
      </c>
      <c r="AD25" s="74" t="s">
        <v>65</v>
      </c>
      <c r="AE25" s="74" t="s">
        <v>65</v>
      </c>
      <c r="AF25" s="74" t="s">
        <v>65</v>
      </c>
      <c r="AG25" s="74" t="s">
        <v>65</v>
      </c>
      <c r="AH25" s="74" t="s">
        <v>65</v>
      </c>
      <c r="AI25" s="74" t="s">
        <v>65</v>
      </c>
      <c r="AJ25" s="74" t="s">
        <v>65</v>
      </c>
      <c r="AK25" s="74" t="s">
        <v>65</v>
      </c>
      <c r="AL25" s="74" t="s">
        <v>65</v>
      </c>
      <c r="AM25" s="74" t="s">
        <v>65</v>
      </c>
      <c r="AN25" s="74" t="s">
        <v>65</v>
      </c>
    </row>
    <row r="26" spans="1:40" x14ac:dyDescent="0.15">
      <c r="B26" s="2" t="s">
        <v>120</v>
      </c>
      <c r="D26" s="69"/>
      <c r="F26" s="47"/>
      <c r="J26" s="47"/>
      <c r="K26" s="69"/>
      <c r="L26" s="47" t="s">
        <v>71</v>
      </c>
      <c r="M26" s="69"/>
      <c r="N26" s="47"/>
      <c r="O26" s="69"/>
      <c r="P26" s="47"/>
      <c r="Q26" s="69"/>
      <c r="R26" s="47"/>
      <c r="S26" s="69"/>
      <c r="T26" s="47"/>
      <c r="U26" s="69"/>
      <c r="V26" s="47" t="s">
        <v>71</v>
      </c>
      <c r="W26" s="69"/>
      <c r="X26" s="47"/>
      <c r="Y26" s="69"/>
      <c r="Z26" s="47"/>
      <c r="AA26" s="69"/>
      <c r="AB26" s="47"/>
      <c r="AC26" s="69"/>
      <c r="AD26" s="47"/>
      <c r="AE26" s="69"/>
      <c r="AF26" s="47" t="s">
        <v>71</v>
      </c>
      <c r="AG26" s="69"/>
      <c r="AH26" s="47"/>
      <c r="AI26" s="69"/>
      <c r="AJ26" s="47"/>
      <c r="AK26" s="69"/>
      <c r="AL26" s="47"/>
      <c r="AM26" s="69"/>
      <c r="AN26" s="47" t="s">
        <v>71</v>
      </c>
    </row>
  </sheetData>
  <mergeCells count="19">
    <mergeCell ref="AM3:AN3"/>
    <mergeCell ref="AA3:AB3"/>
    <mergeCell ref="AC3:AD3"/>
    <mergeCell ref="AE3:AF3"/>
    <mergeCell ref="AG3:AH3"/>
    <mergeCell ref="AI3:AJ3"/>
    <mergeCell ref="AK3:AL3"/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"/>
  <pageMargins left="0.70866141732283472" right="0.70866141732283472" top="0.74803149606299213" bottom="0.74803149606299213" header="0.31496062992125984" footer="0.31496062992125984"/>
  <pageSetup paperSize="9" scale="78" fitToWidth="0" fitToHeight="0" orientation="landscape" r:id="rId1"/>
  <headerFooter alignWithMargins="0"/>
  <colBreaks count="3" manualBreakCount="3">
    <brk id="12" max="26" man="1"/>
    <brk id="22" max="26" man="1"/>
    <brk id="32" max="2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D38FE-CC60-4D83-95AE-71FEF670E8E2}">
  <dimension ref="A1:W67"/>
  <sheetViews>
    <sheetView view="pageBreakPreview" zoomScaleNormal="100" zoomScaleSheetLayoutView="100" workbookViewId="0">
      <pane xSplit="2" topLeftCell="E1" activePane="topRight" state="frozen"/>
      <selection pane="topRight" activeCell="B69" sqref="B69"/>
    </sheetView>
  </sheetViews>
  <sheetFormatPr defaultRowHeight="13.5" x14ac:dyDescent="0.15"/>
  <cols>
    <col min="1" max="1" width="3.125" style="2" customWidth="1"/>
    <col min="2" max="2" width="30.625" style="2" customWidth="1"/>
    <col min="3" max="12" width="12.5" style="2" customWidth="1"/>
    <col min="13" max="28" width="11.625" style="2" customWidth="1"/>
    <col min="29" max="256" width="9" style="2"/>
    <col min="257" max="257" width="3.125" style="2" customWidth="1"/>
    <col min="258" max="258" width="30.625" style="2" customWidth="1"/>
    <col min="259" max="268" width="12.5" style="2" customWidth="1"/>
    <col min="269" max="284" width="11.625" style="2" customWidth="1"/>
    <col min="285" max="512" width="9" style="2"/>
    <col min="513" max="513" width="3.125" style="2" customWidth="1"/>
    <col min="514" max="514" width="30.625" style="2" customWidth="1"/>
    <col min="515" max="524" width="12.5" style="2" customWidth="1"/>
    <col min="525" max="540" width="11.625" style="2" customWidth="1"/>
    <col min="541" max="768" width="9" style="2"/>
    <col min="769" max="769" width="3.125" style="2" customWidth="1"/>
    <col min="770" max="770" width="30.625" style="2" customWidth="1"/>
    <col min="771" max="780" width="12.5" style="2" customWidth="1"/>
    <col min="781" max="796" width="11.625" style="2" customWidth="1"/>
    <col min="797" max="1024" width="9" style="2"/>
    <col min="1025" max="1025" width="3.125" style="2" customWidth="1"/>
    <col min="1026" max="1026" width="30.625" style="2" customWidth="1"/>
    <col min="1027" max="1036" width="12.5" style="2" customWidth="1"/>
    <col min="1037" max="1052" width="11.625" style="2" customWidth="1"/>
    <col min="1053" max="1280" width="9" style="2"/>
    <col min="1281" max="1281" width="3.125" style="2" customWidth="1"/>
    <col min="1282" max="1282" width="30.625" style="2" customWidth="1"/>
    <col min="1283" max="1292" width="12.5" style="2" customWidth="1"/>
    <col min="1293" max="1308" width="11.625" style="2" customWidth="1"/>
    <col min="1309" max="1536" width="9" style="2"/>
    <col min="1537" max="1537" width="3.125" style="2" customWidth="1"/>
    <col min="1538" max="1538" width="30.625" style="2" customWidth="1"/>
    <col min="1539" max="1548" width="12.5" style="2" customWidth="1"/>
    <col min="1549" max="1564" width="11.625" style="2" customWidth="1"/>
    <col min="1565" max="1792" width="9" style="2"/>
    <col min="1793" max="1793" width="3.125" style="2" customWidth="1"/>
    <col min="1794" max="1794" width="30.625" style="2" customWidth="1"/>
    <col min="1795" max="1804" width="12.5" style="2" customWidth="1"/>
    <col min="1805" max="1820" width="11.625" style="2" customWidth="1"/>
    <col min="1821" max="2048" width="9" style="2"/>
    <col min="2049" max="2049" width="3.125" style="2" customWidth="1"/>
    <col min="2050" max="2050" width="30.625" style="2" customWidth="1"/>
    <col min="2051" max="2060" width="12.5" style="2" customWidth="1"/>
    <col min="2061" max="2076" width="11.625" style="2" customWidth="1"/>
    <col min="2077" max="2304" width="9" style="2"/>
    <col min="2305" max="2305" width="3.125" style="2" customWidth="1"/>
    <col min="2306" max="2306" width="30.625" style="2" customWidth="1"/>
    <col min="2307" max="2316" width="12.5" style="2" customWidth="1"/>
    <col min="2317" max="2332" width="11.625" style="2" customWidth="1"/>
    <col min="2333" max="2560" width="9" style="2"/>
    <col min="2561" max="2561" width="3.125" style="2" customWidth="1"/>
    <col min="2562" max="2562" width="30.625" style="2" customWidth="1"/>
    <col min="2563" max="2572" width="12.5" style="2" customWidth="1"/>
    <col min="2573" max="2588" width="11.625" style="2" customWidth="1"/>
    <col min="2589" max="2816" width="9" style="2"/>
    <col min="2817" max="2817" width="3.125" style="2" customWidth="1"/>
    <col min="2818" max="2818" width="30.625" style="2" customWidth="1"/>
    <col min="2819" max="2828" width="12.5" style="2" customWidth="1"/>
    <col min="2829" max="2844" width="11.625" style="2" customWidth="1"/>
    <col min="2845" max="3072" width="9" style="2"/>
    <col min="3073" max="3073" width="3.125" style="2" customWidth="1"/>
    <col min="3074" max="3074" width="30.625" style="2" customWidth="1"/>
    <col min="3075" max="3084" width="12.5" style="2" customWidth="1"/>
    <col min="3085" max="3100" width="11.625" style="2" customWidth="1"/>
    <col min="3101" max="3328" width="9" style="2"/>
    <col min="3329" max="3329" width="3.125" style="2" customWidth="1"/>
    <col min="3330" max="3330" width="30.625" style="2" customWidth="1"/>
    <col min="3331" max="3340" width="12.5" style="2" customWidth="1"/>
    <col min="3341" max="3356" width="11.625" style="2" customWidth="1"/>
    <col min="3357" max="3584" width="9" style="2"/>
    <col min="3585" max="3585" width="3.125" style="2" customWidth="1"/>
    <col min="3586" max="3586" width="30.625" style="2" customWidth="1"/>
    <col min="3587" max="3596" width="12.5" style="2" customWidth="1"/>
    <col min="3597" max="3612" width="11.625" style="2" customWidth="1"/>
    <col min="3613" max="3840" width="9" style="2"/>
    <col min="3841" max="3841" width="3.125" style="2" customWidth="1"/>
    <col min="3842" max="3842" width="30.625" style="2" customWidth="1"/>
    <col min="3843" max="3852" width="12.5" style="2" customWidth="1"/>
    <col min="3853" max="3868" width="11.625" style="2" customWidth="1"/>
    <col min="3869" max="4096" width="9" style="2"/>
    <col min="4097" max="4097" width="3.125" style="2" customWidth="1"/>
    <col min="4098" max="4098" width="30.625" style="2" customWidth="1"/>
    <col min="4099" max="4108" width="12.5" style="2" customWidth="1"/>
    <col min="4109" max="4124" width="11.625" style="2" customWidth="1"/>
    <col min="4125" max="4352" width="9" style="2"/>
    <col min="4353" max="4353" width="3.125" style="2" customWidth="1"/>
    <col min="4354" max="4354" width="30.625" style="2" customWidth="1"/>
    <col min="4355" max="4364" width="12.5" style="2" customWidth="1"/>
    <col min="4365" max="4380" width="11.625" style="2" customWidth="1"/>
    <col min="4381" max="4608" width="9" style="2"/>
    <col min="4609" max="4609" width="3.125" style="2" customWidth="1"/>
    <col min="4610" max="4610" width="30.625" style="2" customWidth="1"/>
    <col min="4611" max="4620" width="12.5" style="2" customWidth="1"/>
    <col min="4621" max="4636" width="11.625" style="2" customWidth="1"/>
    <col min="4637" max="4864" width="9" style="2"/>
    <col min="4865" max="4865" width="3.125" style="2" customWidth="1"/>
    <col min="4866" max="4866" width="30.625" style="2" customWidth="1"/>
    <col min="4867" max="4876" width="12.5" style="2" customWidth="1"/>
    <col min="4877" max="4892" width="11.625" style="2" customWidth="1"/>
    <col min="4893" max="5120" width="9" style="2"/>
    <col min="5121" max="5121" width="3.125" style="2" customWidth="1"/>
    <col min="5122" max="5122" width="30.625" style="2" customWidth="1"/>
    <col min="5123" max="5132" width="12.5" style="2" customWidth="1"/>
    <col min="5133" max="5148" width="11.625" style="2" customWidth="1"/>
    <col min="5149" max="5376" width="9" style="2"/>
    <col min="5377" max="5377" width="3.125" style="2" customWidth="1"/>
    <col min="5378" max="5378" width="30.625" style="2" customWidth="1"/>
    <col min="5379" max="5388" width="12.5" style="2" customWidth="1"/>
    <col min="5389" max="5404" width="11.625" style="2" customWidth="1"/>
    <col min="5405" max="5632" width="9" style="2"/>
    <col min="5633" max="5633" width="3.125" style="2" customWidth="1"/>
    <col min="5634" max="5634" width="30.625" style="2" customWidth="1"/>
    <col min="5635" max="5644" width="12.5" style="2" customWidth="1"/>
    <col min="5645" max="5660" width="11.625" style="2" customWidth="1"/>
    <col min="5661" max="5888" width="9" style="2"/>
    <col min="5889" max="5889" width="3.125" style="2" customWidth="1"/>
    <col min="5890" max="5890" width="30.625" style="2" customWidth="1"/>
    <col min="5891" max="5900" width="12.5" style="2" customWidth="1"/>
    <col min="5901" max="5916" width="11.625" style="2" customWidth="1"/>
    <col min="5917" max="6144" width="9" style="2"/>
    <col min="6145" max="6145" width="3.125" style="2" customWidth="1"/>
    <col min="6146" max="6146" width="30.625" style="2" customWidth="1"/>
    <col min="6147" max="6156" width="12.5" style="2" customWidth="1"/>
    <col min="6157" max="6172" width="11.625" style="2" customWidth="1"/>
    <col min="6173" max="6400" width="9" style="2"/>
    <col min="6401" max="6401" width="3.125" style="2" customWidth="1"/>
    <col min="6402" max="6402" width="30.625" style="2" customWidth="1"/>
    <col min="6403" max="6412" width="12.5" style="2" customWidth="1"/>
    <col min="6413" max="6428" width="11.625" style="2" customWidth="1"/>
    <col min="6429" max="6656" width="9" style="2"/>
    <col min="6657" max="6657" width="3.125" style="2" customWidth="1"/>
    <col min="6658" max="6658" width="30.625" style="2" customWidth="1"/>
    <col min="6659" max="6668" width="12.5" style="2" customWidth="1"/>
    <col min="6669" max="6684" width="11.625" style="2" customWidth="1"/>
    <col min="6685" max="6912" width="9" style="2"/>
    <col min="6913" max="6913" width="3.125" style="2" customWidth="1"/>
    <col min="6914" max="6914" width="30.625" style="2" customWidth="1"/>
    <col min="6915" max="6924" width="12.5" style="2" customWidth="1"/>
    <col min="6925" max="6940" width="11.625" style="2" customWidth="1"/>
    <col min="6941" max="7168" width="9" style="2"/>
    <col min="7169" max="7169" width="3.125" style="2" customWidth="1"/>
    <col min="7170" max="7170" width="30.625" style="2" customWidth="1"/>
    <col min="7171" max="7180" width="12.5" style="2" customWidth="1"/>
    <col min="7181" max="7196" width="11.625" style="2" customWidth="1"/>
    <col min="7197" max="7424" width="9" style="2"/>
    <col min="7425" max="7425" width="3.125" style="2" customWidth="1"/>
    <col min="7426" max="7426" width="30.625" style="2" customWidth="1"/>
    <col min="7427" max="7436" width="12.5" style="2" customWidth="1"/>
    <col min="7437" max="7452" width="11.625" style="2" customWidth="1"/>
    <col min="7453" max="7680" width="9" style="2"/>
    <col min="7681" max="7681" width="3.125" style="2" customWidth="1"/>
    <col min="7682" max="7682" width="30.625" style="2" customWidth="1"/>
    <col min="7683" max="7692" width="12.5" style="2" customWidth="1"/>
    <col min="7693" max="7708" width="11.625" style="2" customWidth="1"/>
    <col min="7709" max="7936" width="9" style="2"/>
    <col min="7937" max="7937" width="3.125" style="2" customWidth="1"/>
    <col min="7938" max="7938" width="30.625" style="2" customWidth="1"/>
    <col min="7939" max="7948" width="12.5" style="2" customWidth="1"/>
    <col min="7949" max="7964" width="11.625" style="2" customWidth="1"/>
    <col min="7965" max="8192" width="9" style="2"/>
    <col min="8193" max="8193" width="3.125" style="2" customWidth="1"/>
    <col min="8194" max="8194" width="30.625" style="2" customWidth="1"/>
    <col min="8195" max="8204" width="12.5" style="2" customWidth="1"/>
    <col min="8205" max="8220" width="11.625" style="2" customWidth="1"/>
    <col min="8221" max="8448" width="9" style="2"/>
    <col min="8449" max="8449" width="3.125" style="2" customWidth="1"/>
    <col min="8450" max="8450" width="30.625" style="2" customWidth="1"/>
    <col min="8451" max="8460" width="12.5" style="2" customWidth="1"/>
    <col min="8461" max="8476" width="11.625" style="2" customWidth="1"/>
    <col min="8477" max="8704" width="9" style="2"/>
    <col min="8705" max="8705" width="3.125" style="2" customWidth="1"/>
    <col min="8706" max="8706" width="30.625" style="2" customWidth="1"/>
    <col min="8707" max="8716" width="12.5" style="2" customWidth="1"/>
    <col min="8717" max="8732" width="11.625" style="2" customWidth="1"/>
    <col min="8733" max="8960" width="9" style="2"/>
    <col min="8961" max="8961" width="3.125" style="2" customWidth="1"/>
    <col min="8962" max="8962" width="30.625" style="2" customWidth="1"/>
    <col min="8963" max="8972" width="12.5" style="2" customWidth="1"/>
    <col min="8973" max="8988" width="11.625" style="2" customWidth="1"/>
    <col min="8989" max="9216" width="9" style="2"/>
    <col min="9217" max="9217" width="3.125" style="2" customWidth="1"/>
    <col min="9218" max="9218" width="30.625" style="2" customWidth="1"/>
    <col min="9219" max="9228" width="12.5" style="2" customWidth="1"/>
    <col min="9229" max="9244" width="11.625" style="2" customWidth="1"/>
    <col min="9245" max="9472" width="9" style="2"/>
    <col min="9473" max="9473" width="3.125" style="2" customWidth="1"/>
    <col min="9474" max="9474" width="30.625" style="2" customWidth="1"/>
    <col min="9475" max="9484" width="12.5" style="2" customWidth="1"/>
    <col min="9485" max="9500" width="11.625" style="2" customWidth="1"/>
    <col min="9501" max="9728" width="9" style="2"/>
    <col min="9729" max="9729" width="3.125" style="2" customWidth="1"/>
    <col min="9730" max="9730" width="30.625" style="2" customWidth="1"/>
    <col min="9731" max="9740" width="12.5" style="2" customWidth="1"/>
    <col min="9741" max="9756" width="11.625" style="2" customWidth="1"/>
    <col min="9757" max="9984" width="9" style="2"/>
    <col min="9985" max="9985" width="3.125" style="2" customWidth="1"/>
    <col min="9986" max="9986" width="30.625" style="2" customWidth="1"/>
    <col min="9987" max="9996" width="12.5" style="2" customWidth="1"/>
    <col min="9997" max="10012" width="11.625" style="2" customWidth="1"/>
    <col min="10013" max="10240" width="9" style="2"/>
    <col min="10241" max="10241" width="3.125" style="2" customWidth="1"/>
    <col min="10242" max="10242" width="30.625" style="2" customWidth="1"/>
    <col min="10243" max="10252" width="12.5" style="2" customWidth="1"/>
    <col min="10253" max="10268" width="11.625" style="2" customWidth="1"/>
    <col min="10269" max="10496" width="9" style="2"/>
    <col min="10497" max="10497" width="3.125" style="2" customWidth="1"/>
    <col min="10498" max="10498" width="30.625" style="2" customWidth="1"/>
    <col min="10499" max="10508" width="12.5" style="2" customWidth="1"/>
    <col min="10509" max="10524" width="11.625" style="2" customWidth="1"/>
    <col min="10525" max="10752" width="9" style="2"/>
    <col min="10753" max="10753" width="3.125" style="2" customWidth="1"/>
    <col min="10754" max="10754" width="30.625" style="2" customWidth="1"/>
    <col min="10755" max="10764" width="12.5" style="2" customWidth="1"/>
    <col min="10765" max="10780" width="11.625" style="2" customWidth="1"/>
    <col min="10781" max="11008" width="9" style="2"/>
    <col min="11009" max="11009" width="3.125" style="2" customWidth="1"/>
    <col min="11010" max="11010" width="30.625" style="2" customWidth="1"/>
    <col min="11011" max="11020" width="12.5" style="2" customWidth="1"/>
    <col min="11021" max="11036" width="11.625" style="2" customWidth="1"/>
    <col min="11037" max="11264" width="9" style="2"/>
    <col min="11265" max="11265" width="3.125" style="2" customWidth="1"/>
    <col min="11266" max="11266" width="30.625" style="2" customWidth="1"/>
    <col min="11267" max="11276" width="12.5" style="2" customWidth="1"/>
    <col min="11277" max="11292" width="11.625" style="2" customWidth="1"/>
    <col min="11293" max="11520" width="9" style="2"/>
    <col min="11521" max="11521" width="3.125" style="2" customWidth="1"/>
    <col min="11522" max="11522" width="30.625" style="2" customWidth="1"/>
    <col min="11523" max="11532" width="12.5" style="2" customWidth="1"/>
    <col min="11533" max="11548" width="11.625" style="2" customWidth="1"/>
    <col min="11549" max="11776" width="9" style="2"/>
    <col min="11777" max="11777" width="3.125" style="2" customWidth="1"/>
    <col min="11778" max="11778" width="30.625" style="2" customWidth="1"/>
    <col min="11779" max="11788" width="12.5" style="2" customWidth="1"/>
    <col min="11789" max="11804" width="11.625" style="2" customWidth="1"/>
    <col min="11805" max="12032" width="9" style="2"/>
    <col min="12033" max="12033" width="3.125" style="2" customWidth="1"/>
    <col min="12034" max="12034" width="30.625" style="2" customWidth="1"/>
    <col min="12035" max="12044" width="12.5" style="2" customWidth="1"/>
    <col min="12045" max="12060" width="11.625" style="2" customWidth="1"/>
    <col min="12061" max="12288" width="9" style="2"/>
    <col min="12289" max="12289" width="3.125" style="2" customWidth="1"/>
    <col min="12290" max="12290" width="30.625" style="2" customWidth="1"/>
    <col min="12291" max="12300" width="12.5" style="2" customWidth="1"/>
    <col min="12301" max="12316" width="11.625" style="2" customWidth="1"/>
    <col min="12317" max="12544" width="9" style="2"/>
    <col min="12545" max="12545" width="3.125" style="2" customWidth="1"/>
    <col min="12546" max="12546" width="30.625" style="2" customWidth="1"/>
    <col min="12547" max="12556" width="12.5" style="2" customWidth="1"/>
    <col min="12557" max="12572" width="11.625" style="2" customWidth="1"/>
    <col min="12573" max="12800" width="9" style="2"/>
    <col min="12801" max="12801" width="3.125" style="2" customWidth="1"/>
    <col min="12802" max="12802" width="30.625" style="2" customWidth="1"/>
    <col min="12803" max="12812" width="12.5" style="2" customWidth="1"/>
    <col min="12813" max="12828" width="11.625" style="2" customWidth="1"/>
    <col min="12829" max="13056" width="9" style="2"/>
    <col min="13057" max="13057" width="3.125" style="2" customWidth="1"/>
    <col min="13058" max="13058" width="30.625" style="2" customWidth="1"/>
    <col min="13059" max="13068" width="12.5" style="2" customWidth="1"/>
    <col min="13069" max="13084" width="11.625" style="2" customWidth="1"/>
    <col min="13085" max="13312" width="9" style="2"/>
    <col min="13313" max="13313" width="3.125" style="2" customWidth="1"/>
    <col min="13314" max="13314" width="30.625" style="2" customWidth="1"/>
    <col min="13315" max="13324" width="12.5" style="2" customWidth="1"/>
    <col min="13325" max="13340" width="11.625" style="2" customWidth="1"/>
    <col min="13341" max="13568" width="9" style="2"/>
    <col min="13569" max="13569" width="3.125" style="2" customWidth="1"/>
    <col min="13570" max="13570" width="30.625" style="2" customWidth="1"/>
    <col min="13571" max="13580" width="12.5" style="2" customWidth="1"/>
    <col min="13581" max="13596" width="11.625" style="2" customWidth="1"/>
    <col min="13597" max="13824" width="9" style="2"/>
    <col min="13825" max="13825" width="3.125" style="2" customWidth="1"/>
    <col min="13826" max="13826" width="30.625" style="2" customWidth="1"/>
    <col min="13827" max="13836" width="12.5" style="2" customWidth="1"/>
    <col min="13837" max="13852" width="11.625" style="2" customWidth="1"/>
    <col min="13853" max="14080" width="9" style="2"/>
    <col min="14081" max="14081" width="3.125" style="2" customWidth="1"/>
    <col min="14082" max="14082" width="30.625" style="2" customWidth="1"/>
    <col min="14083" max="14092" width="12.5" style="2" customWidth="1"/>
    <col min="14093" max="14108" width="11.625" style="2" customWidth="1"/>
    <col min="14109" max="14336" width="9" style="2"/>
    <col min="14337" max="14337" width="3.125" style="2" customWidth="1"/>
    <col min="14338" max="14338" width="30.625" style="2" customWidth="1"/>
    <col min="14339" max="14348" width="12.5" style="2" customWidth="1"/>
    <col min="14349" max="14364" width="11.625" style="2" customWidth="1"/>
    <col min="14365" max="14592" width="9" style="2"/>
    <col min="14593" max="14593" width="3.125" style="2" customWidth="1"/>
    <col min="14594" max="14594" width="30.625" style="2" customWidth="1"/>
    <col min="14595" max="14604" width="12.5" style="2" customWidth="1"/>
    <col min="14605" max="14620" width="11.625" style="2" customWidth="1"/>
    <col min="14621" max="14848" width="9" style="2"/>
    <col min="14849" max="14849" width="3.125" style="2" customWidth="1"/>
    <col min="14850" max="14850" width="30.625" style="2" customWidth="1"/>
    <col min="14851" max="14860" width="12.5" style="2" customWidth="1"/>
    <col min="14861" max="14876" width="11.625" style="2" customWidth="1"/>
    <col min="14877" max="15104" width="9" style="2"/>
    <col min="15105" max="15105" width="3.125" style="2" customWidth="1"/>
    <col min="15106" max="15106" width="30.625" style="2" customWidth="1"/>
    <col min="15107" max="15116" width="12.5" style="2" customWidth="1"/>
    <col min="15117" max="15132" width="11.625" style="2" customWidth="1"/>
    <col min="15133" max="15360" width="9" style="2"/>
    <col min="15361" max="15361" width="3.125" style="2" customWidth="1"/>
    <col min="15362" max="15362" width="30.625" style="2" customWidth="1"/>
    <col min="15363" max="15372" width="12.5" style="2" customWidth="1"/>
    <col min="15373" max="15388" width="11.625" style="2" customWidth="1"/>
    <col min="15389" max="15616" width="9" style="2"/>
    <col min="15617" max="15617" width="3.125" style="2" customWidth="1"/>
    <col min="15618" max="15618" width="30.625" style="2" customWidth="1"/>
    <col min="15619" max="15628" width="12.5" style="2" customWidth="1"/>
    <col min="15629" max="15644" width="11.625" style="2" customWidth="1"/>
    <col min="15645" max="15872" width="9" style="2"/>
    <col min="15873" max="15873" width="3.125" style="2" customWidth="1"/>
    <col min="15874" max="15874" width="30.625" style="2" customWidth="1"/>
    <col min="15875" max="15884" width="12.5" style="2" customWidth="1"/>
    <col min="15885" max="15900" width="11.625" style="2" customWidth="1"/>
    <col min="15901" max="16128" width="9" style="2"/>
    <col min="16129" max="16129" width="3.125" style="2" customWidth="1"/>
    <col min="16130" max="16130" width="30.625" style="2" customWidth="1"/>
    <col min="16131" max="16140" width="12.5" style="2" customWidth="1"/>
    <col min="16141" max="16156" width="11.625" style="2" customWidth="1"/>
    <col min="16157" max="16384" width="9" style="2"/>
  </cols>
  <sheetData>
    <row r="1" spans="1:23" ht="18.75" x14ac:dyDescent="0.2">
      <c r="A1" s="1" t="s">
        <v>121</v>
      </c>
    </row>
    <row r="2" spans="1:23" ht="14.25" thickBot="1" x14ac:dyDescent="0.2">
      <c r="A2" s="4"/>
      <c r="B2" s="4"/>
      <c r="F2" s="6"/>
      <c r="J2" s="6"/>
      <c r="L2" s="6" t="s">
        <v>74</v>
      </c>
    </row>
    <row r="3" spans="1:23" ht="14.25" thickTop="1" x14ac:dyDescent="0.15">
      <c r="B3" s="47" t="s">
        <v>122</v>
      </c>
      <c r="C3" s="163" t="s">
        <v>3</v>
      </c>
      <c r="D3" s="165"/>
      <c r="E3" s="163" t="s">
        <v>123</v>
      </c>
      <c r="F3" s="165"/>
      <c r="G3" s="163" t="s">
        <v>5</v>
      </c>
      <c r="H3" s="165"/>
      <c r="I3" s="163" t="s">
        <v>6</v>
      </c>
      <c r="J3" s="165"/>
      <c r="K3" s="163" t="s">
        <v>7</v>
      </c>
      <c r="L3" s="165"/>
    </row>
    <row r="4" spans="1:23" x14ac:dyDescent="0.15">
      <c r="A4" s="8" t="s">
        <v>96</v>
      </c>
      <c r="B4" s="8"/>
      <c r="C4" s="75" t="s">
        <v>124</v>
      </c>
      <c r="D4" s="76" t="s">
        <v>125</v>
      </c>
      <c r="E4" s="75" t="s">
        <v>124</v>
      </c>
      <c r="F4" s="76" t="s">
        <v>125</v>
      </c>
      <c r="G4" s="75" t="s">
        <v>124</v>
      </c>
      <c r="H4" s="76" t="s">
        <v>125</v>
      </c>
      <c r="I4" s="75" t="s">
        <v>124</v>
      </c>
      <c r="J4" s="76" t="s">
        <v>125</v>
      </c>
      <c r="K4" s="75" t="s">
        <v>124</v>
      </c>
      <c r="L4" s="76" t="s">
        <v>125</v>
      </c>
    </row>
    <row r="5" spans="1:23" x14ac:dyDescent="0.15">
      <c r="A5" s="2" t="s">
        <v>126</v>
      </c>
      <c r="B5" s="14"/>
      <c r="C5" s="17">
        <v>29018160</v>
      </c>
      <c r="D5" s="17">
        <v>31332716</v>
      </c>
      <c r="E5" s="17">
        <v>28206031</v>
      </c>
      <c r="F5" s="17">
        <v>29161327</v>
      </c>
      <c r="G5" s="17">
        <v>29784497</v>
      </c>
      <c r="H5" s="17">
        <v>32484940</v>
      </c>
      <c r="I5" s="17">
        <v>28210143</v>
      </c>
      <c r="J5" s="17">
        <v>30927892</v>
      </c>
      <c r="K5" s="17">
        <v>28660952</v>
      </c>
      <c r="L5" s="17">
        <v>30679482</v>
      </c>
    </row>
    <row r="6" spans="1:23" x14ac:dyDescent="0.15">
      <c r="B6" s="32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3" x14ac:dyDescent="0.15">
      <c r="B7" s="77" t="s">
        <v>127</v>
      </c>
      <c r="C7" s="17">
        <v>24556963</v>
      </c>
      <c r="D7" s="17">
        <v>23737012</v>
      </c>
      <c r="E7" s="17">
        <v>25142186</v>
      </c>
      <c r="F7" s="17">
        <v>24124735</v>
      </c>
      <c r="G7" s="17">
        <v>25271574</v>
      </c>
      <c r="H7" s="17">
        <v>24437345</v>
      </c>
      <c r="I7" s="17">
        <v>25785497</v>
      </c>
      <c r="J7" s="17">
        <v>25411205</v>
      </c>
      <c r="K7" s="17">
        <v>25505572</v>
      </c>
      <c r="L7" s="17">
        <v>25182922</v>
      </c>
    </row>
    <row r="8" spans="1:23" x14ac:dyDescent="0.15">
      <c r="B8" s="32" t="s">
        <v>128</v>
      </c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23" x14ac:dyDescent="0.15">
      <c r="B9" s="77" t="s">
        <v>129</v>
      </c>
      <c r="C9" s="17">
        <v>2007154</v>
      </c>
      <c r="D9" s="17">
        <v>4706369</v>
      </c>
      <c r="E9" s="17">
        <v>754920</v>
      </c>
      <c r="F9" s="17">
        <v>2159050</v>
      </c>
      <c r="G9" s="17">
        <v>2297200</v>
      </c>
      <c r="H9" s="17">
        <v>5316966</v>
      </c>
      <c r="I9" s="17">
        <v>221202</v>
      </c>
      <c r="J9" s="17">
        <v>2518388</v>
      </c>
      <c r="K9" s="17">
        <v>1110456</v>
      </c>
      <c r="L9" s="17">
        <v>2342680</v>
      </c>
    </row>
    <row r="10" spans="1:23" x14ac:dyDescent="0.15">
      <c r="B10" s="32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23" x14ac:dyDescent="0.15">
      <c r="B11" s="77" t="s">
        <v>130</v>
      </c>
      <c r="C11" s="17">
        <v>2045233</v>
      </c>
      <c r="D11" s="17">
        <v>1849035</v>
      </c>
      <c r="E11" s="17">
        <v>1929791</v>
      </c>
      <c r="F11" s="17">
        <v>1716744</v>
      </c>
      <c r="G11" s="17">
        <v>1934564</v>
      </c>
      <c r="H11" s="17">
        <v>1678021</v>
      </c>
      <c r="I11" s="17">
        <v>1991215</v>
      </c>
      <c r="J11" s="17">
        <v>1682679</v>
      </c>
      <c r="K11" s="17">
        <v>1952796</v>
      </c>
      <c r="L11" s="17">
        <v>1677894</v>
      </c>
    </row>
    <row r="12" spans="1:23" x14ac:dyDescent="0.15">
      <c r="B12" s="32" t="s">
        <v>131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23" x14ac:dyDescent="0.15">
      <c r="A13" s="8"/>
      <c r="B13" s="78" t="s">
        <v>129</v>
      </c>
      <c r="C13" s="79">
        <v>408810</v>
      </c>
      <c r="D13" s="79">
        <v>1040300</v>
      </c>
      <c r="E13" s="79">
        <v>379134</v>
      </c>
      <c r="F13" s="79">
        <v>1160798</v>
      </c>
      <c r="G13" s="79">
        <v>281159</v>
      </c>
      <c r="H13" s="79">
        <v>1052608</v>
      </c>
      <c r="I13" s="79">
        <v>212229</v>
      </c>
      <c r="J13" s="79">
        <v>1315620</v>
      </c>
      <c r="K13" s="79">
        <v>92128</v>
      </c>
      <c r="L13" s="79">
        <v>1475986</v>
      </c>
    </row>
    <row r="14" spans="1:23" ht="14.25" thickBot="1" x14ac:dyDescent="0.2">
      <c r="A14" s="4"/>
      <c r="B14" s="4"/>
      <c r="C14" s="47"/>
      <c r="D14" s="47"/>
      <c r="E14" s="47"/>
      <c r="F14" s="6"/>
      <c r="G14" s="47"/>
      <c r="H14" s="6"/>
      <c r="I14" s="47"/>
      <c r="J14" s="6"/>
      <c r="N14" s="17"/>
      <c r="O14" s="17"/>
      <c r="S14" s="17"/>
      <c r="T14" s="17"/>
      <c r="U14" s="17"/>
      <c r="V14" s="17"/>
      <c r="W14" s="17"/>
    </row>
    <row r="15" spans="1:23" ht="14.25" thickTop="1" x14ac:dyDescent="0.15">
      <c r="B15" s="47" t="s">
        <v>122</v>
      </c>
      <c r="C15" s="163" t="s">
        <v>8</v>
      </c>
      <c r="D15" s="164"/>
      <c r="E15" s="163" t="s">
        <v>9</v>
      </c>
      <c r="F15" s="164"/>
      <c r="G15" s="163" t="s">
        <v>10</v>
      </c>
      <c r="H15" s="165"/>
      <c r="I15" s="163" t="s">
        <v>11</v>
      </c>
      <c r="J15" s="165"/>
      <c r="K15" s="163" t="s">
        <v>12</v>
      </c>
      <c r="L15" s="165"/>
    </row>
    <row r="16" spans="1:23" x14ac:dyDescent="0.15">
      <c r="A16" s="8" t="s">
        <v>96</v>
      </c>
      <c r="B16" s="8"/>
      <c r="C16" s="75" t="s">
        <v>124</v>
      </c>
      <c r="D16" s="76" t="s">
        <v>125</v>
      </c>
      <c r="E16" s="75" t="s">
        <v>124</v>
      </c>
      <c r="F16" s="76" t="s">
        <v>125</v>
      </c>
      <c r="G16" s="75" t="s">
        <v>124</v>
      </c>
      <c r="H16" s="76" t="s">
        <v>125</v>
      </c>
      <c r="I16" s="75" t="s">
        <v>124</v>
      </c>
      <c r="J16" s="76" t="s">
        <v>125</v>
      </c>
      <c r="K16" s="75" t="s">
        <v>124</v>
      </c>
      <c r="L16" s="76" t="s">
        <v>125</v>
      </c>
    </row>
    <row r="17" spans="1:12" x14ac:dyDescent="0.15">
      <c r="A17" s="2" t="s">
        <v>126</v>
      </c>
      <c r="B17" s="14"/>
      <c r="C17" s="17">
        <v>30400501</v>
      </c>
      <c r="D17" s="17">
        <v>31993583</v>
      </c>
      <c r="E17" s="17">
        <v>32960880</v>
      </c>
      <c r="F17" s="17">
        <v>32433166</v>
      </c>
      <c r="G17" s="17">
        <v>34306899</v>
      </c>
      <c r="H17" s="17">
        <v>36307824</v>
      </c>
      <c r="I17" s="17">
        <v>33456414</v>
      </c>
      <c r="J17" s="17">
        <v>33937274</v>
      </c>
      <c r="K17" s="17">
        <v>33274131</v>
      </c>
      <c r="L17" s="17">
        <v>33097430</v>
      </c>
    </row>
    <row r="18" spans="1:12" x14ac:dyDescent="0.15">
      <c r="B18" s="32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x14ac:dyDescent="0.15">
      <c r="B19" s="77" t="s">
        <v>127</v>
      </c>
      <c r="C19" s="17">
        <v>26894231</v>
      </c>
      <c r="D19" s="17">
        <v>26224110</v>
      </c>
      <c r="E19" s="17">
        <v>29260590</v>
      </c>
      <c r="F19" s="17">
        <v>27595930</v>
      </c>
      <c r="G19" s="17">
        <v>29430677</v>
      </c>
      <c r="H19" s="17">
        <v>28111480</v>
      </c>
      <c r="I19" s="17">
        <v>29892730</v>
      </c>
      <c r="J19" s="17">
        <v>28559912</v>
      </c>
      <c r="K19" s="17">
        <v>30116970</v>
      </c>
      <c r="L19" s="17">
        <v>28793535</v>
      </c>
    </row>
    <row r="20" spans="1:12" x14ac:dyDescent="0.15">
      <c r="B20" s="32" t="s">
        <v>128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x14ac:dyDescent="0.15">
      <c r="B21" s="77" t="s">
        <v>129</v>
      </c>
      <c r="C21" s="17">
        <v>1338136</v>
      </c>
      <c r="D21" s="17">
        <v>2962207</v>
      </c>
      <c r="E21" s="17">
        <v>1327572</v>
      </c>
      <c r="F21" s="17">
        <v>1971278</v>
      </c>
      <c r="G21" s="17">
        <v>2073215</v>
      </c>
      <c r="H21" s="17">
        <v>4767267</v>
      </c>
      <c r="I21" s="17">
        <v>1028218</v>
      </c>
      <c r="J21" s="17">
        <v>2079177</v>
      </c>
      <c r="K21" s="17">
        <v>974262</v>
      </c>
      <c r="L21" s="17">
        <v>1479273</v>
      </c>
    </row>
    <row r="22" spans="1:12" x14ac:dyDescent="0.15">
      <c r="B22" s="32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x14ac:dyDescent="0.15">
      <c r="B23" s="77" t="s">
        <v>130</v>
      </c>
      <c r="C23" s="17">
        <v>1950313</v>
      </c>
      <c r="D23" s="17">
        <v>1678879</v>
      </c>
      <c r="E23" s="17">
        <v>1949396</v>
      </c>
      <c r="F23" s="17">
        <v>1605263</v>
      </c>
      <c r="G23" s="17">
        <v>2063487</v>
      </c>
      <c r="H23" s="17">
        <v>1731544</v>
      </c>
      <c r="I23" s="17">
        <v>2008767</v>
      </c>
      <c r="J23" s="17">
        <v>1649517</v>
      </c>
      <c r="K23" s="17">
        <v>2001811</v>
      </c>
      <c r="L23" s="17">
        <v>1758348</v>
      </c>
    </row>
    <row r="24" spans="1:12" x14ac:dyDescent="0.15">
      <c r="B24" s="32" t="s">
        <v>131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x14ac:dyDescent="0.15">
      <c r="A25" s="8"/>
      <c r="B25" s="78" t="s">
        <v>129</v>
      </c>
      <c r="C25" s="79">
        <v>217821</v>
      </c>
      <c r="D25" s="79">
        <v>1128387</v>
      </c>
      <c r="E25" s="79">
        <v>423322</v>
      </c>
      <c r="F25" s="79">
        <v>1260695</v>
      </c>
      <c r="G25" s="79">
        <v>739520</v>
      </c>
      <c r="H25" s="79">
        <v>1697533</v>
      </c>
      <c r="I25" s="79">
        <v>526699</v>
      </c>
      <c r="J25" s="79">
        <v>1648668</v>
      </c>
      <c r="K25" s="79">
        <v>181088</v>
      </c>
      <c r="L25" s="79">
        <v>1066274</v>
      </c>
    </row>
    <row r="26" spans="1:12" ht="14.25" thickBot="1" x14ac:dyDescent="0.2">
      <c r="A26" s="4"/>
      <c r="B26" s="4"/>
      <c r="C26" s="47"/>
      <c r="D26" s="6"/>
      <c r="E26" s="47"/>
      <c r="F26" s="6"/>
      <c r="G26" s="47"/>
      <c r="H26" s="6"/>
      <c r="I26" s="47"/>
    </row>
    <row r="27" spans="1:12" ht="14.25" thickTop="1" x14ac:dyDescent="0.15">
      <c r="B27" s="47" t="s">
        <v>122</v>
      </c>
      <c r="C27" s="163" t="s">
        <v>13</v>
      </c>
      <c r="D27" s="164"/>
      <c r="E27" s="163" t="s">
        <v>14</v>
      </c>
      <c r="F27" s="165"/>
      <c r="G27" s="163" t="s">
        <v>15</v>
      </c>
      <c r="H27" s="165"/>
      <c r="I27" s="163" t="s">
        <v>16</v>
      </c>
      <c r="J27" s="165"/>
      <c r="K27" s="163" t="s">
        <v>17</v>
      </c>
      <c r="L27" s="165"/>
    </row>
    <row r="28" spans="1:12" x14ac:dyDescent="0.15">
      <c r="A28" s="8" t="s">
        <v>96</v>
      </c>
      <c r="B28" s="8"/>
      <c r="C28" s="75" t="s">
        <v>124</v>
      </c>
      <c r="D28" s="76" t="s">
        <v>125</v>
      </c>
      <c r="E28" s="75" t="s">
        <v>124</v>
      </c>
      <c r="F28" s="76" t="s">
        <v>125</v>
      </c>
      <c r="G28" s="75" t="s">
        <v>124</v>
      </c>
      <c r="H28" s="76" t="s">
        <v>125</v>
      </c>
      <c r="I28" s="75" t="s">
        <v>124</v>
      </c>
      <c r="J28" s="76" t="s">
        <v>125</v>
      </c>
      <c r="K28" s="75" t="s">
        <v>124</v>
      </c>
      <c r="L28" s="76" t="s">
        <v>125</v>
      </c>
    </row>
    <row r="29" spans="1:12" x14ac:dyDescent="0.15">
      <c r="A29" s="2" t="s">
        <v>126</v>
      </c>
      <c r="B29" s="14"/>
      <c r="C29" s="17">
        <v>35142380</v>
      </c>
      <c r="D29" s="17">
        <v>36549208</v>
      </c>
      <c r="E29" s="17">
        <v>36697486</v>
      </c>
      <c r="F29" s="17">
        <v>37631290</v>
      </c>
      <c r="G29" s="17">
        <v>34429349</v>
      </c>
      <c r="H29" s="17">
        <v>36298790</v>
      </c>
      <c r="I29" s="17">
        <f>SUM(I30:I37)</f>
        <v>35983811</v>
      </c>
      <c r="J29" s="17">
        <f>SUM(J30:J37)</f>
        <v>37441936</v>
      </c>
      <c r="K29" s="17">
        <f>SUM(K30:K37)</f>
        <v>36523656</v>
      </c>
      <c r="L29" s="17">
        <f>SUM(L30:L37)</f>
        <v>38346828</v>
      </c>
    </row>
    <row r="30" spans="1:12" x14ac:dyDescent="0.15">
      <c r="B30" s="32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x14ac:dyDescent="0.15">
      <c r="B31" s="77" t="s">
        <v>127</v>
      </c>
      <c r="C31" s="17">
        <v>31783544</v>
      </c>
      <c r="D31" s="17">
        <v>30954862</v>
      </c>
      <c r="E31" s="17">
        <v>33482972</v>
      </c>
      <c r="F31" s="17">
        <v>32306464</v>
      </c>
      <c r="G31" s="17">
        <v>31853686</v>
      </c>
      <c r="H31" s="17">
        <v>31750528</v>
      </c>
      <c r="I31" s="17">
        <v>33318025</v>
      </c>
      <c r="J31" s="17">
        <v>32632265</v>
      </c>
      <c r="K31" s="17">
        <v>33766399</v>
      </c>
      <c r="L31" s="17">
        <v>32875301</v>
      </c>
    </row>
    <row r="32" spans="1:12" x14ac:dyDescent="0.15">
      <c r="B32" s="32" t="s">
        <v>128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x14ac:dyDescent="0.15">
      <c r="B33" s="77" t="s">
        <v>129</v>
      </c>
      <c r="C33" s="17">
        <v>354097</v>
      </c>
      <c r="D33" s="17">
        <v>2261304</v>
      </c>
      <c r="E33" s="17">
        <v>527225</v>
      </c>
      <c r="F33" s="17">
        <v>2043399</v>
      </c>
      <c r="G33" s="17">
        <v>259883</v>
      </c>
      <c r="H33" s="17">
        <v>1625088</v>
      </c>
      <c r="I33" s="17">
        <v>298384</v>
      </c>
      <c r="J33" s="17">
        <v>1629209</v>
      </c>
      <c r="K33" s="17">
        <v>326154</v>
      </c>
      <c r="L33" s="17">
        <v>2269677</v>
      </c>
    </row>
    <row r="34" spans="1:12" x14ac:dyDescent="0.15">
      <c r="B34" s="32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x14ac:dyDescent="0.15">
      <c r="B35" s="77" t="s">
        <v>130</v>
      </c>
      <c r="C35" s="17">
        <v>2531887</v>
      </c>
      <c r="D35" s="17">
        <v>1863836</v>
      </c>
      <c r="E35" s="17">
        <v>2235377</v>
      </c>
      <c r="F35" s="17">
        <v>1756668</v>
      </c>
      <c r="G35" s="17">
        <v>2267571</v>
      </c>
      <c r="H35" s="17">
        <v>1830439</v>
      </c>
      <c r="I35" s="17">
        <v>2287388</v>
      </c>
      <c r="J35" s="17">
        <v>1865637</v>
      </c>
      <c r="K35" s="17">
        <v>2315241</v>
      </c>
      <c r="L35" s="17">
        <v>1937468</v>
      </c>
    </row>
    <row r="36" spans="1:12" x14ac:dyDescent="0.15">
      <c r="B36" s="32" t="s">
        <v>131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15">
      <c r="A37" s="8"/>
      <c r="B37" s="78" t="s">
        <v>129</v>
      </c>
      <c r="C37" s="79">
        <v>472852</v>
      </c>
      <c r="D37" s="79">
        <v>1469206</v>
      </c>
      <c r="E37" s="79">
        <v>451912</v>
      </c>
      <c r="F37" s="79">
        <v>1524759</v>
      </c>
      <c r="G37" s="79">
        <v>48209</v>
      </c>
      <c r="H37" s="79">
        <v>1092685</v>
      </c>
      <c r="I37" s="79">
        <v>80014</v>
      </c>
      <c r="J37" s="79">
        <v>1314825</v>
      </c>
      <c r="K37" s="79">
        <v>115862</v>
      </c>
      <c r="L37" s="79">
        <v>1264382</v>
      </c>
    </row>
    <row r="38" spans="1:12" x14ac:dyDescent="0.15">
      <c r="B38" s="47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ht="14.25" thickBot="1" x14ac:dyDescent="0.2">
      <c r="C39" s="47"/>
      <c r="D39" s="47"/>
      <c r="E39" s="47"/>
      <c r="F39" s="47"/>
      <c r="G39" s="47"/>
      <c r="I39" s="47"/>
      <c r="L39" s="47"/>
    </row>
    <row r="40" spans="1:12" ht="14.25" thickTop="1" x14ac:dyDescent="0.15">
      <c r="A40" s="80"/>
      <c r="B40" s="81" t="s">
        <v>122</v>
      </c>
      <c r="C40" s="163" t="s">
        <v>18</v>
      </c>
      <c r="D40" s="164"/>
      <c r="E40" s="163" t="s">
        <v>19</v>
      </c>
      <c r="F40" s="165"/>
      <c r="G40" s="163" t="s">
        <v>20</v>
      </c>
      <c r="H40" s="164"/>
      <c r="I40" s="163" t="s">
        <v>21</v>
      </c>
      <c r="J40" s="165"/>
      <c r="K40" s="172"/>
      <c r="L40" s="172"/>
    </row>
    <row r="41" spans="1:12" x14ac:dyDescent="0.15">
      <c r="A41" s="8" t="s">
        <v>96</v>
      </c>
      <c r="B41" s="8"/>
      <c r="C41" s="75" t="s">
        <v>124</v>
      </c>
      <c r="D41" s="76" t="s">
        <v>125</v>
      </c>
      <c r="E41" s="75" t="s">
        <v>124</v>
      </c>
      <c r="F41" s="76" t="s">
        <v>125</v>
      </c>
      <c r="G41" s="75" t="s">
        <v>124</v>
      </c>
      <c r="H41" s="76" t="s">
        <v>125</v>
      </c>
      <c r="I41" s="75" t="s">
        <v>124</v>
      </c>
      <c r="J41" s="76" t="s">
        <v>125</v>
      </c>
      <c r="K41" s="82"/>
      <c r="L41" s="82"/>
    </row>
    <row r="42" spans="1:12" x14ac:dyDescent="0.15">
      <c r="A42" s="2" t="s">
        <v>126</v>
      </c>
      <c r="B42" s="14"/>
      <c r="C42" s="17">
        <f>SUM(C44:C50)</f>
        <v>36796364</v>
      </c>
      <c r="D42" s="17">
        <f>SUM(D44:D50)</f>
        <v>39135413</v>
      </c>
      <c r="E42" s="17">
        <f t="shared" ref="E42:J42" si="0">SUM(E44:E66)</f>
        <v>45351207</v>
      </c>
      <c r="F42" s="17">
        <f t="shared" si="0"/>
        <v>48740161</v>
      </c>
      <c r="G42" s="17">
        <f t="shared" si="0"/>
        <v>45681927</v>
      </c>
      <c r="H42" s="17">
        <f t="shared" si="0"/>
        <v>48124516</v>
      </c>
      <c r="I42" s="17">
        <f t="shared" si="0"/>
        <v>45519062</v>
      </c>
      <c r="J42" s="17">
        <f t="shared" si="0"/>
        <v>48644515</v>
      </c>
      <c r="K42" s="17"/>
      <c r="L42" s="17"/>
    </row>
    <row r="43" spans="1:12" x14ac:dyDescent="0.15">
      <c r="B43" s="32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x14ac:dyDescent="0.15">
      <c r="B44" s="77" t="s">
        <v>127</v>
      </c>
      <c r="C44" s="17">
        <v>34079017</v>
      </c>
      <c r="D44" s="17">
        <v>33502635</v>
      </c>
      <c r="E44" s="17">
        <v>34861202</v>
      </c>
      <c r="F44" s="17">
        <v>34262580</v>
      </c>
      <c r="G44" s="17">
        <v>35945868</v>
      </c>
      <c r="H44" s="17">
        <v>35131861</v>
      </c>
      <c r="I44" s="17">
        <v>36425476</v>
      </c>
      <c r="J44" s="17">
        <v>35796644</v>
      </c>
      <c r="K44" s="17"/>
      <c r="L44" s="17"/>
    </row>
    <row r="45" spans="1:12" x14ac:dyDescent="0.15">
      <c r="B45" s="32" t="s">
        <v>128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 x14ac:dyDescent="0.15">
      <c r="B46" s="77" t="s">
        <v>129</v>
      </c>
      <c r="C46" s="17">
        <v>372215</v>
      </c>
      <c r="D46" s="17">
        <v>2551646</v>
      </c>
      <c r="E46" s="17">
        <v>732762</v>
      </c>
      <c r="F46" s="17">
        <v>2420569</v>
      </c>
      <c r="G46" s="17">
        <v>583850</v>
      </c>
      <c r="H46" s="17">
        <v>1350711</v>
      </c>
      <c r="I46" s="17">
        <v>482563</v>
      </c>
      <c r="J46" s="17">
        <v>1690920</v>
      </c>
      <c r="K46" s="17"/>
      <c r="L46" s="17"/>
    </row>
    <row r="47" spans="1:12" x14ac:dyDescent="0.15">
      <c r="B47" s="7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x14ac:dyDescent="0.15">
      <c r="B48" s="77" t="s">
        <v>130</v>
      </c>
      <c r="C48" s="17">
        <v>2276358</v>
      </c>
      <c r="D48" s="17">
        <v>1840745</v>
      </c>
      <c r="E48" s="17">
        <v>2352114</v>
      </c>
      <c r="F48" s="17">
        <v>1789399</v>
      </c>
      <c r="G48" s="17">
        <v>2361586</v>
      </c>
      <c r="H48" s="17">
        <v>1790116</v>
      </c>
      <c r="I48" s="17">
        <v>2326966</v>
      </c>
      <c r="J48" s="17">
        <v>1939415</v>
      </c>
      <c r="K48" s="17"/>
      <c r="L48" s="17"/>
    </row>
    <row r="49" spans="2:12" x14ac:dyDescent="0.15">
      <c r="B49" s="32" t="s">
        <v>131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2:12" x14ac:dyDescent="0.15">
      <c r="B50" s="77" t="s">
        <v>129</v>
      </c>
      <c r="C50" s="17">
        <v>68774</v>
      </c>
      <c r="D50" s="17">
        <v>1240387</v>
      </c>
      <c r="E50" s="17">
        <v>663057</v>
      </c>
      <c r="F50" s="17">
        <v>1826018</v>
      </c>
      <c r="G50" s="17">
        <v>621375</v>
      </c>
      <c r="H50" s="17">
        <v>1853894</v>
      </c>
      <c r="I50" s="17">
        <v>238572</v>
      </c>
      <c r="J50" s="17">
        <v>1345474</v>
      </c>
      <c r="K50" s="17"/>
      <c r="L50" s="17"/>
    </row>
    <row r="51" spans="2:12" x14ac:dyDescent="0.15">
      <c r="B51" s="7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2:12" x14ac:dyDescent="0.15">
      <c r="B52" s="77" t="s">
        <v>130</v>
      </c>
      <c r="C52" s="25" t="s">
        <v>132</v>
      </c>
      <c r="D52" s="25" t="s">
        <v>132</v>
      </c>
      <c r="E52" s="17">
        <v>152995</v>
      </c>
      <c r="F52" s="17">
        <v>149661</v>
      </c>
      <c r="G52" s="25">
        <v>139558</v>
      </c>
      <c r="H52" s="25">
        <v>136011</v>
      </c>
      <c r="I52" s="17">
        <v>146650</v>
      </c>
      <c r="J52" s="17">
        <v>140398</v>
      </c>
      <c r="K52" s="17"/>
      <c r="L52" s="17"/>
    </row>
    <row r="53" spans="2:12" x14ac:dyDescent="0.15">
      <c r="B53" s="32" t="s">
        <v>133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2:12" x14ac:dyDescent="0.15">
      <c r="B54" s="77" t="s">
        <v>129</v>
      </c>
      <c r="C54" s="25" t="s">
        <v>132</v>
      </c>
      <c r="D54" s="25" t="s">
        <v>132</v>
      </c>
      <c r="E54" s="17">
        <v>16300</v>
      </c>
      <c r="F54" s="17">
        <v>73181</v>
      </c>
      <c r="G54" s="25">
        <v>18769</v>
      </c>
      <c r="H54" s="25">
        <v>77528</v>
      </c>
      <c r="I54" s="17">
        <v>43305</v>
      </c>
      <c r="J54" s="17">
        <v>114172</v>
      </c>
      <c r="K54" s="17"/>
      <c r="L54" s="17"/>
    </row>
    <row r="55" spans="2:12" x14ac:dyDescent="0.15">
      <c r="B55" s="7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2:12" x14ac:dyDescent="0.15">
      <c r="B56" s="77" t="s">
        <v>130</v>
      </c>
      <c r="C56" s="25" t="s">
        <v>132</v>
      </c>
      <c r="D56" s="25" t="s">
        <v>132</v>
      </c>
      <c r="E56" s="17">
        <v>4428717</v>
      </c>
      <c r="F56" s="17">
        <v>4262843</v>
      </c>
      <c r="G56" s="25">
        <v>3969737</v>
      </c>
      <c r="H56" s="25">
        <v>3922160</v>
      </c>
      <c r="I56" s="17">
        <v>4051893</v>
      </c>
      <c r="J56" s="17">
        <v>4021667</v>
      </c>
      <c r="K56" s="17"/>
      <c r="L56" s="17"/>
    </row>
    <row r="57" spans="2:12" x14ac:dyDescent="0.15">
      <c r="B57" s="32" t="s">
        <v>134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</row>
    <row r="58" spans="2:12" x14ac:dyDescent="0.15">
      <c r="B58" s="77" t="s">
        <v>129</v>
      </c>
      <c r="C58" s="25" t="s">
        <v>132</v>
      </c>
      <c r="D58" s="25" t="s">
        <v>132</v>
      </c>
      <c r="E58" s="17">
        <v>1687393</v>
      </c>
      <c r="F58" s="17">
        <v>3367660</v>
      </c>
      <c r="G58" s="25">
        <v>1654504</v>
      </c>
      <c r="H58" s="25">
        <v>3381977</v>
      </c>
      <c r="I58" s="17">
        <v>1410806</v>
      </c>
      <c r="J58" s="17">
        <v>3115828</v>
      </c>
      <c r="K58" s="17"/>
      <c r="L58" s="17"/>
    </row>
    <row r="59" spans="2:12" x14ac:dyDescent="0.15">
      <c r="B59" s="7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2:12" x14ac:dyDescent="0.15">
      <c r="B60" s="77" t="s">
        <v>130</v>
      </c>
      <c r="C60" s="25" t="s">
        <v>132</v>
      </c>
      <c r="D60" s="25" t="s">
        <v>132</v>
      </c>
      <c r="E60" s="17">
        <v>338774</v>
      </c>
      <c r="F60" s="17">
        <v>336968</v>
      </c>
      <c r="G60" s="25">
        <v>252349</v>
      </c>
      <c r="H60" s="25">
        <v>252257</v>
      </c>
      <c r="I60" s="17">
        <v>244867</v>
      </c>
      <c r="J60" s="17">
        <v>244720</v>
      </c>
      <c r="K60" s="17"/>
      <c r="L60" s="17"/>
    </row>
    <row r="61" spans="2:12" x14ac:dyDescent="0.15">
      <c r="B61" s="32" t="s">
        <v>135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2:12" x14ac:dyDescent="0.15">
      <c r="B62" s="77" t="s">
        <v>129</v>
      </c>
      <c r="C62" s="25" t="s">
        <v>132</v>
      </c>
      <c r="D62" s="25" t="s">
        <v>132</v>
      </c>
      <c r="E62" s="17">
        <v>13797</v>
      </c>
      <c r="F62" s="17">
        <v>128808</v>
      </c>
      <c r="G62" s="25">
        <v>47841</v>
      </c>
      <c r="H62" s="25">
        <v>124076</v>
      </c>
      <c r="I62" s="17">
        <v>56188</v>
      </c>
      <c r="J62" s="17">
        <v>126726</v>
      </c>
      <c r="K62" s="17"/>
      <c r="L62" s="17"/>
    </row>
    <row r="63" spans="2:12" x14ac:dyDescent="0.15">
      <c r="B63" s="7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2:12" x14ac:dyDescent="0.15">
      <c r="B64" s="77" t="s">
        <v>130</v>
      </c>
      <c r="C64" s="25" t="s">
        <v>132</v>
      </c>
      <c r="D64" s="25" t="s">
        <v>132</v>
      </c>
      <c r="E64" s="17">
        <v>92501</v>
      </c>
      <c r="F64" s="17">
        <v>91935</v>
      </c>
      <c r="G64" s="25">
        <v>72916</v>
      </c>
      <c r="H64" s="25">
        <v>73234</v>
      </c>
      <c r="I64" s="17">
        <v>71092</v>
      </c>
      <c r="J64" s="17">
        <v>70684</v>
      </c>
      <c r="K64" s="17"/>
      <c r="L64" s="17"/>
    </row>
    <row r="65" spans="1:12" x14ac:dyDescent="0.15">
      <c r="B65" s="32" t="s">
        <v>136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1:12" x14ac:dyDescent="0.15">
      <c r="A66" s="8"/>
      <c r="B66" s="78" t="s">
        <v>129</v>
      </c>
      <c r="C66" s="73" t="s">
        <v>137</v>
      </c>
      <c r="D66" s="73" t="s">
        <v>137</v>
      </c>
      <c r="E66" s="79">
        <v>11595</v>
      </c>
      <c r="F66" s="79">
        <v>30539</v>
      </c>
      <c r="G66" s="73">
        <v>13574</v>
      </c>
      <c r="H66" s="73">
        <v>30691</v>
      </c>
      <c r="I66" s="79">
        <v>20684</v>
      </c>
      <c r="J66" s="79">
        <v>37867</v>
      </c>
      <c r="K66" s="71"/>
      <c r="L66" s="71"/>
    </row>
    <row r="67" spans="1:12" x14ac:dyDescent="0.15">
      <c r="B67" s="83"/>
      <c r="C67" s="47"/>
      <c r="D67" s="47"/>
      <c r="E67" s="47"/>
      <c r="F67" s="47"/>
      <c r="G67" s="47"/>
      <c r="H67" s="47"/>
      <c r="I67" s="47"/>
      <c r="J67" s="47" t="s">
        <v>71</v>
      </c>
      <c r="L67" s="47"/>
    </row>
  </sheetData>
  <mergeCells count="20">
    <mergeCell ref="C27:D27"/>
    <mergeCell ref="E27:F27"/>
    <mergeCell ref="G27:H27"/>
    <mergeCell ref="I27:J27"/>
    <mergeCell ref="K27:L27"/>
    <mergeCell ref="C40:D40"/>
    <mergeCell ref="E40:F40"/>
    <mergeCell ref="G40:H40"/>
    <mergeCell ref="I40:J40"/>
    <mergeCell ref="K40:L40"/>
    <mergeCell ref="C3:D3"/>
    <mergeCell ref="E3:F3"/>
    <mergeCell ref="G3:H3"/>
    <mergeCell ref="I3:J3"/>
    <mergeCell ref="K3:L3"/>
    <mergeCell ref="C15:D15"/>
    <mergeCell ref="E15:F15"/>
    <mergeCell ref="G15:H15"/>
    <mergeCell ref="I15:J15"/>
    <mergeCell ref="K15:L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9" fitToHeight="2" orientation="landscape" horizontalDpi="300" verticalDpi="300" r:id="rId1"/>
  <headerFooter alignWithMargins="0"/>
  <rowBreaks count="1" manualBreakCount="1">
    <brk id="3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8AE3C-5A00-48CF-A9E0-923569F9E8F4}">
  <dimension ref="A1:AP35"/>
  <sheetViews>
    <sheetView tabSelected="1" view="pageBreakPreview" zoomScale="85" zoomScaleNormal="100" zoomScaleSheetLayoutView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2.375" style="2" customWidth="1"/>
    <col min="2" max="2" width="21.25" style="2" customWidth="1"/>
    <col min="3" max="4" width="12.25" style="2" customWidth="1"/>
    <col min="5" max="6" width="7.625" style="2" customWidth="1"/>
    <col min="7" max="8" width="12.25" style="2" customWidth="1"/>
    <col min="9" max="10" width="7.625" style="2" customWidth="1"/>
    <col min="11" max="12" width="12.25" style="2" customWidth="1"/>
    <col min="13" max="14" width="7.625" style="2" customWidth="1"/>
    <col min="15" max="15" width="2.375" style="2" customWidth="1"/>
    <col min="16" max="16" width="21.25" style="2" customWidth="1"/>
    <col min="17" max="18" width="12.375" style="2" customWidth="1"/>
    <col min="19" max="20" width="7.75" style="2" customWidth="1"/>
    <col min="21" max="22" width="12.375" style="2" customWidth="1"/>
    <col min="23" max="24" width="7.75" style="2" customWidth="1"/>
    <col min="25" max="26" width="12.375" style="2" customWidth="1"/>
    <col min="27" max="28" width="7.75" style="2" customWidth="1"/>
    <col min="29" max="29" width="2.375" style="2" customWidth="1"/>
    <col min="30" max="30" width="21.25" style="2" customWidth="1"/>
    <col min="31" max="32" width="12.375" style="2" customWidth="1"/>
    <col min="33" max="34" width="7.75" style="2" customWidth="1"/>
    <col min="35" max="36" width="12.375" style="2" customWidth="1"/>
    <col min="37" max="38" width="7.75" style="2" customWidth="1"/>
    <col min="39" max="40" width="12.375" style="2" customWidth="1"/>
    <col min="41" max="42" width="7.75" style="2" customWidth="1"/>
    <col min="43" max="256" width="9" style="2"/>
    <col min="257" max="257" width="2.375" style="2" customWidth="1"/>
    <col min="258" max="258" width="21.25" style="2" customWidth="1"/>
    <col min="259" max="260" width="12.25" style="2" customWidth="1"/>
    <col min="261" max="262" width="7.625" style="2" customWidth="1"/>
    <col min="263" max="264" width="12.25" style="2" customWidth="1"/>
    <col min="265" max="266" width="7.625" style="2" customWidth="1"/>
    <col min="267" max="268" width="12.25" style="2" customWidth="1"/>
    <col min="269" max="270" width="7.625" style="2" customWidth="1"/>
    <col min="271" max="271" width="2.375" style="2" customWidth="1"/>
    <col min="272" max="272" width="21.25" style="2" customWidth="1"/>
    <col min="273" max="274" width="12.375" style="2" customWidth="1"/>
    <col min="275" max="276" width="7.75" style="2" customWidth="1"/>
    <col min="277" max="278" width="12.375" style="2" customWidth="1"/>
    <col min="279" max="280" width="7.75" style="2" customWidth="1"/>
    <col min="281" max="282" width="12.375" style="2" customWidth="1"/>
    <col min="283" max="284" width="7.75" style="2" customWidth="1"/>
    <col min="285" max="285" width="2.375" style="2" customWidth="1"/>
    <col min="286" max="286" width="21.25" style="2" customWidth="1"/>
    <col min="287" max="288" width="12.375" style="2" customWidth="1"/>
    <col min="289" max="290" width="7.75" style="2" customWidth="1"/>
    <col min="291" max="292" width="12.375" style="2" customWidth="1"/>
    <col min="293" max="294" width="7.75" style="2" customWidth="1"/>
    <col min="295" max="296" width="12.375" style="2" customWidth="1"/>
    <col min="297" max="298" width="7.75" style="2" customWidth="1"/>
    <col min="299" max="512" width="9" style="2"/>
    <col min="513" max="513" width="2.375" style="2" customWidth="1"/>
    <col min="514" max="514" width="21.25" style="2" customWidth="1"/>
    <col min="515" max="516" width="12.25" style="2" customWidth="1"/>
    <col min="517" max="518" width="7.625" style="2" customWidth="1"/>
    <col min="519" max="520" width="12.25" style="2" customWidth="1"/>
    <col min="521" max="522" width="7.625" style="2" customWidth="1"/>
    <col min="523" max="524" width="12.25" style="2" customWidth="1"/>
    <col min="525" max="526" width="7.625" style="2" customWidth="1"/>
    <col min="527" max="527" width="2.375" style="2" customWidth="1"/>
    <col min="528" max="528" width="21.25" style="2" customWidth="1"/>
    <col min="529" max="530" width="12.375" style="2" customWidth="1"/>
    <col min="531" max="532" width="7.75" style="2" customWidth="1"/>
    <col min="533" max="534" width="12.375" style="2" customWidth="1"/>
    <col min="535" max="536" width="7.75" style="2" customWidth="1"/>
    <col min="537" max="538" width="12.375" style="2" customWidth="1"/>
    <col min="539" max="540" width="7.75" style="2" customWidth="1"/>
    <col min="541" max="541" width="2.375" style="2" customWidth="1"/>
    <col min="542" max="542" width="21.25" style="2" customWidth="1"/>
    <col min="543" max="544" width="12.375" style="2" customWidth="1"/>
    <col min="545" max="546" width="7.75" style="2" customWidth="1"/>
    <col min="547" max="548" width="12.375" style="2" customWidth="1"/>
    <col min="549" max="550" width="7.75" style="2" customWidth="1"/>
    <col min="551" max="552" width="12.375" style="2" customWidth="1"/>
    <col min="553" max="554" width="7.75" style="2" customWidth="1"/>
    <col min="555" max="768" width="9" style="2"/>
    <col min="769" max="769" width="2.375" style="2" customWidth="1"/>
    <col min="770" max="770" width="21.25" style="2" customWidth="1"/>
    <col min="771" max="772" width="12.25" style="2" customWidth="1"/>
    <col min="773" max="774" width="7.625" style="2" customWidth="1"/>
    <col min="775" max="776" width="12.25" style="2" customWidth="1"/>
    <col min="777" max="778" width="7.625" style="2" customWidth="1"/>
    <col min="779" max="780" width="12.25" style="2" customWidth="1"/>
    <col min="781" max="782" width="7.625" style="2" customWidth="1"/>
    <col min="783" max="783" width="2.375" style="2" customWidth="1"/>
    <col min="784" max="784" width="21.25" style="2" customWidth="1"/>
    <col min="785" max="786" width="12.375" style="2" customWidth="1"/>
    <col min="787" max="788" width="7.75" style="2" customWidth="1"/>
    <col min="789" max="790" width="12.375" style="2" customWidth="1"/>
    <col min="791" max="792" width="7.75" style="2" customWidth="1"/>
    <col min="793" max="794" width="12.375" style="2" customWidth="1"/>
    <col min="795" max="796" width="7.75" style="2" customWidth="1"/>
    <col min="797" max="797" width="2.375" style="2" customWidth="1"/>
    <col min="798" max="798" width="21.25" style="2" customWidth="1"/>
    <col min="799" max="800" width="12.375" style="2" customWidth="1"/>
    <col min="801" max="802" width="7.75" style="2" customWidth="1"/>
    <col min="803" max="804" width="12.375" style="2" customWidth="1"/>
    <col min="805" max="806" width="7.75" style="2" customWidth="1"/>
    <col min="807" max="808" width="12.375" style="2" customWidth="1"/>
    <col min="809" max="810" width="7.75" style="2" customWidth="1"/>
    <col min="811" max="1024" width="9" style="2"/>
    <col min="1025" max="1025" width="2.375" style="2" customWidth="1"/>
    <col min="1026" max="1026" width="21.25" style="2" customWidth="1"/>
    <col min="1027" max="1028" width="12.25" style="2" customWidth="1"/>
    <col min="1029" max="1030" width="7.625" style="2" customWidth="1"/>
    <col min="1031" max="1032" width="12.25" style="2" customWidth="1"/>
    <col min="1033" max="1034" width="7.625" style="2" customWidth="1"/>
    <col min="1035" max="1036" width="12.25" style="2" customWidth="1"/>
    <col min="1037" max="1038" width="7.625" style="2" customWidth="1"/>
    <col min="1039" max="1039" width="2.375" style="2" customWidth="1"/>
    <col min="1040" max="1040" width="21.25" style="2" customWidth="1"/>
    <col min="1041" max="1042" width="12.375" style="2" customWidth="1"/>
    <col min="1043" max="1044" width="7.75" style="2" customWidth="1"/>
    <col min="1045" max="1046" width="12.375" style="2" customWidth="1"/>
    <col min="1047" max="1048" width="7.75" style="2" customWidth="1"/>
    <col min="1049" max="1050" width="12.375" style="2" customWidth="1"/>
    <col min="1051" max="1052" width="7.75" style="2" customWidth="1"/>
    <col min="1053" max="1053" width="2.375" style="2" customWidth="1"/>
    <col min="1054" max="1054" width="21.25" style="2" customWidth="1"/>
    <col min="1055" max="1056" width="12.375" style="2" customWidth="1"/>
    <col min="1057" max="1058" width="7.75" style="2" customWidth="1"/>
    <col min="1059" max="1060" width="12.375" style="2" customWidth="1"/>
    <col min="1061" max="1062" width="7.75" style="2" customWidth="1"/>
    <col min="1063" max="1064" width="12.375" style="2" customWidth="1"/>
    <col min="1065" max="1066" width="7.75" style="2" customWidth="1"/>
    <col min="1067" max="1280" width="9" style="2"/>
    <col min="1281" max="1281" width="2.375" style="2" customWidth="1"/>
    <col min="1282" max="1282" width="21.25" style="2" customWidth="1"/>
    <col min="1283" max="1284" width="12.25" style="2" customWidth="1"/>
    <col min="1285" max="1286" width="7.625" style="2" customWidth="1"/>
    <col min="1287" max="1288" width="12.25" style="2" customWidth="1"/>
    <col min="1289" max="1290" width="7.625" style="2" customWidth="1"/>
    <col min="1291" max="1292" width="12.25" style="2" customWidth="1"/>
    <col min="1293" max="1294" width="7.625" style="2" customWidth="1"/>
    <col min="1295" max="1295" width="2.375" style="2" customWidth="1"/>
    <col min="1296" max="1296" width="21.25" style="2" customWidth="1"/>
    <col min="1297" max="1298" width="12.375" style="2" customWidth="1"/>
    <col min="1299" max="1300" width="7.75" style="2" customWidth="1"/>
    <col min="1301" max="1302" width="12.375" style="2" customWidth="1"/>
    <col min="1303" max="1304" width="7.75" style="2" customWidth="1"/>
    <col min="1305" max="1306" width="12.375" style="2" customWidth="1"/>
    <col min="1307" max="1308" width="7.75" style="2" customWidth="1"/>
    <col min="1309" max="1309" width="2.375" style="2" customWidth="1"/>
    <col min="1310" max="1310" width="21.25" style="2" customWidth="1"/>
    <col min="1311" max="1312" width="12.375" style="2" customWidth="1"/>
    <col min="1313" max="1314" width="7.75" style="2" customWidth="1"/>
    <col min="1315" max="1316" width="12.375" style="2" customWidth="1"/>
    <col min="1317" max="1318" width="7.75" style="2" customWidth="1"/>
    <col min="1319" max="1320" width="12.375" style="2" customWidth="1"/>
    <col min="1321" max="1322" width="7.75" style="2" customWidth="1"/>
    <col min="1323" max="1536" width="9" style="2"/>
    <col min="1537" max="1537" width="2.375" style="2" customWidth="1"/>
    <col min="1538" max="1538" width="21.25" style="2" customWidth="1"/>
    <col min="1539" max="1540" width="12.25" style="2" customWidth="1"/>
    <col min="1541" max="1542" width="7.625" style="2" customWidth="1"/>
    <col min="1543" max="1544" width="12.25" style="2" customWidth="1"/>
    <col min="1545" max="1546" width="7.625" style="2" customWidth="1"/>
    <col min="1547" max="1548" width="12.25" style="2" customWidth="1"/>
    <col min="1549" max="1550" width="7.625" style="2" customWidth="1"/>
    <col min="1551" max="1551" width="2.375" style="2" customWidth="1"/>
    <col min="1552" max="1552" width="21.25" style="2" customWidth="1"/>
    <col min="1553" max="1554" width="12.375" style="2" customWidth="1"/>
    <col min="1555" max="1556" width="7.75" style="2" customWidth="1"/>
    <col min="1557" max="1558" width="12.375" style="2" customWidth="1"/>
    <col min="1559" max="1560" width="7.75" style="2" customWidth="1"/>
    <col min="1561" max="1562" width="12.375" style="2" customWidth="1"/>
    <col min="1563" max="1564" width="7.75" style="2" customWidth="1"/>
    <col min="1565" max="1565" width="2.375" style="2" customWidth="1"/>
    <col min="1566" max="1566" width="21.25" style="2" customWidth="1"/>
    <col min="1567" max="1568" width="12.375" style="2" customWidth="1"/>
    <col min="1569" max="1570" width="7.75" style="2" customWidth="1"/>
    <col min="1571" max="1572" width="12.375" style="2" customWidth="1"/>
    <col min="1573" max="1574" width="7.75" style="2" customWidth="1"/>
    <col min="1575" max="1576" width="12.375" style="2" customWidth="1"/>
    <col min="1577" max="1578" width="7.75" style="2" customWidth="1"/>
    <col min="1579" max="1792" width="9" style="2"/>
    <col min="1793" max="1793" width="2.375" style="2" customWidth="1"/>
    <col min="1794" max="1794" width="21.25" style="2" customWidth="1"/>
    <col min="1795" max="1796" width="12.25" style="2" customWidth="1"/>
    <col min="1797" max="1798" width="7.625" style="2" customWidth="1"/>
    <col min="1799" max="1800" width="12.25" style="2" customWidth="1"/>
    <col min="1801" max="1802" width="7.625" style="2" customWidth="1"/>
    <col min="1803" max="1804" width="12.25" style="2" customWidth="1"/>
    <col min="1805" max="1806" width="7.625" style="2" customWidth="1"/>
    <col min="1807" max="1807" width="2.375" style="2" customWidth="1"/>
    <col min="1808" max="1808" width="21.25" style="2" customWidth="1"/>
    <col min="1809" max="1810" width="12.375" style="2" customWidth="1"/>
    <col min="1811" max="1812" width="7.75" style="2" customWidth="1"/>
    <col min="1813" max="1814" width="12.375" style="2" customWidth="1"/>
    <col min="1815" max="1816" width="7.75" style="2" customWidth="1"/>
    <col min="1817" max="1818" width="12.375" style="2" customWidth="1"/>
    <col min="1819" max="1820" width="7.75" style="2" customWidth="1"/>
    <col min="1821" max="1821" width="2.375" style="2" customWidth="1"/>
    <col min="1822" max="1822" width="21.25" style="2" customWidth="1"/>
    <col min="1823" max="1824" width="12.375" style="2" customWidth="1"/>
    <col min="1825" max="1826" width="7.75" style="2" customWidth="1"/>
    <col min="1827" max="1828" width="12.375" style="2" customWidth="1"/>
    <col min="1829" max="1830" width="7.75" style="2" customWidth="1"/>
    <col min="1831" max="1832" width="12.375" style="2" customWidth="1"/>
    <col min="1833" max="1834" width="7.75" style="2" customWidth="1"/>
    <col min="1835" max="2048" width="9" style="2"/>
    <col min="2049" max="2049" width="2.375" style="2" customWidth="1"/>
    <col min="2050" max="2050" width="21.25" style="2" customWidth="1"/>
    <col min="2051" max="2052" width="12.25" style="2" customWidth="1"/>
    <col min="2053" max="2054" width="7.625" style="2" customWidth="1"/>
    <col min="2055" max="2056" width="12.25" style="2" customWidth="1"/>
    <col min="2057" max="2058" width="7.625" style="2" customWidth="1"/>
    <col min="2059" max="2060" width="12.25" style="2" customWidth="1"/>
    <col min="2061" max="2062" width="7.625" style="2" customWidth="1"/>
    <col min="2063" max="2063" width="2.375" style="2" customWidth="1"/>
    <col min="2064" max="2064" width="21.25" style="2" customWidth="1"/>
    <col min="2065" max="2066" width="12.375" style="2" customWidth="1"/>
    <col min="2067" max="2068" width="7.75" style="2" customWidth="1"/>
    <col min="2069" max="2070" width="12.375" style="2" customWidth="1"/>
    <col min="2071" max="2072" width="7.75" style="2" customWidth="1"/>
    <col min="2073" max="2074" width="12.375" style="2" customWidth="1"/>
    <col min="2075" max="2076" width="7.75" style="2" customWidth="1"/>
    <col min="2077" max="2077" width="2.375" style="2" customWidth="1"/>
    <col min="2078" max="2078" width="21.25" style="2" customWidth="1"/>
    <col min="2079" max="2080" width="12.375" style="2" customWidth="1"/>
    <col min="2081" max="2082" width="7.75" style="2" customWidth="1"/>
    <col min="2083" max="2084" width="12.375" style="2" customWidth="1"/>
    <col min="2085" max="2086" width="7.75" style="2" customWidth="1"/>
    <col min="2087" max="2088" width="12.375" style="2" customWidth="1"/>
    <col min="2089" max="2090" width="7.75" style="2" customWidth="1"/>
    <col min="2091" max="2304" width="9" style="2"/>
    <col min="2305" max="2305" width="2.375" style="2" customWidth="1"/>
    <col min="2306" max="2306" width="21.25" style="2" customWidth="1"/>
    <col min="2307" max="2308" width="12.25" style="2" customWidth="1"/>
    <col min="2309" max="2310" width="7.625" style="2" customWidth="1"/>
    <col min="2311" max="2312" width="12.25" style="2" customWidth="1"/>
    <col min="2313" max="2314" width="7.625" style="2" customWidth="1"/>
    <col min="2315" max="2316" width="12.25" style="2" customWidth="1"/>
    <col min="2317" max="2318" width="7.625" style="2" customWidth="1"/>
    <col min="2319" max="2319" width="2.375" style="2" customWidth="1"/>
    <col min="2320" max="2320" width="21.25" style="2" customWidth="1"/>
    <col min="2321" max="2322" width="12.375" style="2" customWidth="1"/>
    <col min="2323" max="2324" width="7.75" style="2" customWidth="1"/>
    <col min="2325" max="2326" width="12.375" style="2" customWidth="1"/>
    <col min="2327" max="2328" width="7.75" style="2" customWidth="1"/>
    <col min="2329" max="2330" width="12.375" style="2" customWidth="1"/>
    <col min="2331" max="2332" width="7.75" style="2" customWidth="1"/>
    <col min="2333" max="2333" width="2.375" style="2" customWidth="1"/>
    <col min="2334" max="2334" width="21.25" style="2" customWidth="1"/>
    <col min="2335" max="2336" width="12.375" style="2" customWidth="1"/>
    <col min="2337" max="2338" width="7.75" style="2" customWidth="1"/>
    <col min="2339" max="2340" width="12.375" style="2" customWidth="1"/>
    <col min="2341" max="2342" width="7.75" style="2" customWidth="1"/>
    <col min="2343" max="2344" width="12.375" style="2" customWidth="1"/>
    <col min="2345" max="2346" width="7.75" style="2" customWidth="1"/>
    <col min="2347" max="2560" width="9" style="2"/>
    <col min="2561" max="2561" width="2.375" style="2" customWidth="1"/>
    <col min="2562" max="2562" width="21.25" style="2" customWidth="1"/>
    <col min="2563" max="2564" width="12.25" style="2" customWidth="1"/>
    <col min="2565" max="2566" width="7.625" style="2" customWidth="1"/>
    <col min="2567" max="2568" width="12.25" style="2" customWidth="1"/>
    <col min="2569" max="2570" width="7.625" style="2" customWidth="1"/>
    <col min="2571" max="2572" width="12.25" style="2" customWidth="1"/>
    <col min="2573" max="2574" width="7.625" style="2" customWidth="1"/>
    <col min="2575" max="2575" width="2.375" style="2" customWidth="1"/>
    <col min="2576" max="2576" width="21.25" style="2" customWidth="1"/>
    <col min="2577" max="2578" width="12.375" style="2" customWidth="1"/>
    <col min="2579" max="2580" width="7.75" style="2" customWidth="1"/>
    <col min="2581" max="2582" width="12.375" style="2" customWidth="1"/>
    <col min="2583" max="2584" width="7.75" style="2" customWidth="1"/>
    <col min="2585" max="2586" width="12.375" style="2" customWidth="1"/>
    <col min="2587" max="2588" width="7.75" style="2" customWidth="1"/>
    <col min="2589" max="2589" width="2.375" style="2" customWidth="1"/>
    <col min="2590" max="2590" width="21.25" style="2" customWidth="1"/>
    <col min="2591" max="2592" width="12.375" style="2" customWidth="1"/>
    <col min="2593" max="2594" width="7.75" style="2" customWidth="1"/>
    <col min="2595" max="2596" width="12.375" style="2" customWidth="1"/>
    <col min="2597" max="2598" width="7.75" style="2" customWidth="1"/>
    <col min="2599" max="2600" width="12.375" style="2" customWidth="1"/>
    <col min="2601" max="2602" width="7.75" style="2" customWidth="1"/>
    <col min="2603" max="2816" width="9" style="2"/>
    <col min="2817" max="2817" width="2.375" style="2" customWidth="1"/>
    <col min="2818" max="2818" width="21.25" style="2" customWidth="1"/>
    <col min="2819" max="2820" width="12.25" style="2" customWidth="1"/>
    <col min="2821" max="2822" width="7.625" style="2" customWidth="1"/>
    <col min="2823" max="2824" width="12.25" style="2" customWidth="1"/>
    <col min="2825" max="2826" width="7.625" style="2" customWidth="1"/>
    <col min="2827" max="2828" width="12.25" style="2" customWidth="1"/>
    <col min="2829" max="2830" width="7.625" style="2" customWidth="1"/>
    <col min="2831" max="2831" width="2.375" style="2" customWidth="1"/>
    <col min="2832" max="2832" width="21.25" style="2" customWidth="1"/>
    <col min="2833" max="2834" width="12.375" style="2" customWidth="1"/>
    <col min="2835" max="2836" width="7.75" style="2" customWidth="1"/>
    <col min="2837" max="2838" width="12.375" style="2" customWidth="1"/>
    <col min="2839" max="2840" width="7.75" style="2" customWidth="1"/>
    <col min="2841" max="2842" width="12.375" style="2" customWidth="1"/>
    <col min="2843" max="2844" width="7.75" style="2" customWidth="1"/>
    <col min="2845" max="2845" width="2.375" style="2" customWidth="1"/>
    <col min="2846" max="2846" width="21.25" style="2" customWidth="1"/>
    <col min="2847" max="2848" width="12.375" style="2" customWidth="1"/>
    <col min="2849" max="2850" width="7.75" style="2" customWidth="1"/>
    <col min="2851" max="2852" width="12.375" style="2" customWidth="1"/>
    <col min="2853" max="2854" width="7.75" style="2" customWidth="1"/>
    <col min="2855" max="2856" width="12.375" style="2" customWidth="1"/>
    <col min="2857" max="2858" width="7.75" style="2" customWidth="1"/>
    <col min="2859" max="3072" width="9" style="2"/>
    <col min="3073" max="3073" width="2.375" style="2" customWidth="1"/>
    <col min="3074" max="3074" width="21.25" style="2" customWidth="1"/>
    <col min="3075" max="3076" width="12.25" style="2" customWidth="1"/>
    <col min="3077" max="3078" width="7.625" style="2" customWidth="1"/>
    <col min="3079" max="3080" width="12.25" style="2" customWidth="1"/>
    <col min="3081" max="3082" width="7.625" style="2" customWidth="1"/>
    <col min="3083" max="3084" width="12.25" style="2" customWidth="1"/>
    <col min="3085" max="3086" width="7.625" style="2" customWidth="1"/>
    <col min="3087" max="3087" width="2.375" style="2" customWidth="1"/>
    <col min="3088" max="3088" width="21.25" style="2" customWidth="1"/>
    <col min="3089" max="3090" width="12.375" style="2" customWidth="1"/>
    <col min="3091" max="3092" width="7.75" style="2" customWidth="1"/>
    <col min="3093" max="3094" width="12.375" style="2" customWidth="1"/>
    <col min="3095" max="3096" width="7.75" style="2" customWidth="1"/>
    <col min="3097" max="3098" width="12.375" style="2" customWidth="1"/>
    <col min="3099" max="3100" width="7.75" style="2" customWidth="1"/>
    <col min="3101" max="3101" width="2.375" style="2" customWidth="1"/>
    <col min="3102" max="3102" width="21.25" style="2" customWidth="1"/>
    <col min="3103" max="3104" width="12.375" style="2" customWidth="1"/>
    <col min="3105" max="3106" width="7.75" style="2" customWidth="1"/>
    <col min="3107" max="3108" width="12.375" style="2" customWidth="1"/>
    <col min="3109" max="3110" width="7.75" style="2" customWidth="1"/>
    <col min="3111" max="3112" width="12.375" style="2" customWidth="1"/>
    <col min="3113" max="3114" width="7.75" style="2" customWidth="1"/>
    <col min="3115" max="3328" width="9" style="2"/>
    <col min="3329" max="3329" width="2.375" style="2" customWidth="1"/>
    <col min="3330" max="3330" width="21.25" style="2" customWidth="1"/>
    <col min="3331" max="3332" width="12.25" style="2" customWidth="1"/>
    <col min="3333" max="3334" width="7.625" style="2" customWidth="1"/>
    <col min="3335" max="3336" width="12.25" style="2" customWidth="1"/>
    <col min="3337" max="3338" width="7.625" style="2" customWidth="1"/>
    <col min="3339" max="3340" width="12.25" style="2" customWidth="1"/>
    <col min="3341" max="3342" width="7.625" style="2" customWidth="1"/>
    <col min="3343" max="3343" width="2.375" style="2" customWidth="1"/>
    <col min="3344" max="3344" width="21.25" style="2" customWidth="1"/>
    <col min="3345" max="3346" width="12.375" style="2" customWidth="1"/>
    <col min="3347" max="3348" width="7.75" style="2" customWidth="1"/>
    <col min="3349" max="3350" width="12.375" style="2" customWidth="1"/>
    <col min="3351" max="3352" width="7.75" style="2" customWidth="1"/>
    <col min="3353" max="3354" width="12.375" style="2" customWidth="1"/>
    <col min="3355" max="3356" width="7.75" style="2" customWidth="1"/>
    <col min="3357" max="3357" width="2.375" style="2" customWidth="1"/>
    <col min="3358" max="3358" width="21.25" style="2" customWidth="1"/>
    <col min="3359" max="3360" width="12.375" style="2" customWidth="1"/>
    <col min="3361" max="3362" width="7.75" style="2" customWidth="1"/>
    <col min="3363" max="3364" width="12.375" style="2" customWidth="1"/>
    <col min="3365" max="3366" width="7.75" style="2" customWidth="1"/>
    <col min="3367" max="3368" width="12.375" style="2" customWidth="1"/>
    <col min="3369" max="3370" width="7.75" style="2" customWidth="1"/>
    <col min="3371" max="3584" width="9" style="2"/>
    <col min="3585" max="3585" width="2.375" style="2" customWidth="1"/>
    <col min="3586" max="3586" width="21.25" style="2" customWidth="1"/>
    <col min="3587" max="3588" width="12.25" style="2" customWidth="1"/>
    <col min="3589" max="3590" width="7.625" style="2" customWidth="1"/>
    <col min="3591" max="3592" width="12.25" style="2" customWidth="1"/>
    <col min="3593" max="3594" width="7.625" style="2" customWidth="1"/>
    <col min="3595" max="3596" width="12.25" style="2" customWidth="1"/>
    <col min="3597" max="3598" width="7.625" style="2" customWidth="1"/>
    <col min="3599" max="3599" width="2.375" style="2" customWidth="1"/>
    <col min="3600" max="3600" width="21.25" style="2" customWidth="1"/>
    <col min="3601" max="3602" width="12.375" style="2" customWidth="1"/>
    <col min="3603" max="3604" width="7.75" style="2" customWidth="1"/>
    <col min="3605" max="3606" width="12.375" style="2" customWidth="1"/>
    <col min="3607" max="3608" width="7.75" style="2" customWidth="1"/>
    <col min="3609" max="3610" width="12.375" style="2" customWidth="1"/>
    <col min="3611" max="3612" width="7.75" style="2" customWidth="1"/>
    <col min="3613" max="3613" width="2.375" style="2" customWidth="1"/>
    <col min="3614" max="3614" width="21.25" style="2" customWidth="1"/>
    <col min="3615" max="3616" width="12.375" style="2" customWidth="1"/>
    <col min="3617" max="3618" width="7.75" style="2" customWidth="1"/>
    <col min="3619" max="3620" width="12.375" style="2" customWidth="1"/>
    <col min="3621" max="3622" width="7.75" style="2" customWidth="1"/>
    <col min="3623" max="3624" width="12.375" style="2" customWidth="1"/>
    <col min="3625" max="3626" width="7.75" style="2" customWidth="1"/>
    <col min="3627" max="3840" width="9" style="2"/>
    <col min="3841" max="3841" width="2.375" style="2" customWidth="1"/>
    <col min="3842" max="3842" width="21.25" style="2" customWidth="1"/>
    <col min="3843" max="3844" width="12.25" style="2" customWidth="1"/>
    <col min="3845" max="3846" width="7.625" style="2" customWidth="1"/>
    <col min="3847" max="3848" width="12.25" style="2" customWidth="1"/>
    <col min="3849" max="3850" width="7.625" style="2" customWidth="1"/>
    <col min="3851" max="3852" width="12.25" style="2" customWidth="1"/>
    <col min="3853" max="3854" width="7.625" style="2" customWidth="1"/>
    <col min="3855" max="3855" width="2.375" style="2" customWidth="1"/>
    <col min="3856" max="3856" width="21.25" style="2" customWidth="1"/>
    <col min="3857" max="3858" width="12.375" style="2" customWidth="1"/>
    <col min="3859" max="3860" width="7.75" style="2" customWidth="1"/>
    <col min="3861" max="3862" width="12.375" style="2" customWidth="1"/>
    <col min="3863" max="3864" width="7.75" style="2" customWidth="1"/>
    <col min="3865" max="3866" width="12.375" style="2" customWidth="1"/>
    <col min="3867" max="3868" width="7.75" style="2" customWidth="1"/>
    <col min="3869" max="3869" width="2.375" style="2" customWidth="1"/>
    <col min="3870" max="3870" width="21.25" style="2" customWidth="1"/>
    <col min="3871" max="3872" width="12.375" style="2" customWidth="1"/>
    <col min="3873" max="3874" width="7.75" style="2" customWidth="1"/>
    <col min="3875" max="3876" width="12.375" style="2" customWidth="1"/>
    <col min="3877" max="3878" width="7.75" style="2" customWidth="1"/>
    <col min="3879" max="3880" width="12.375" style="2" customWidth="1"/>
    <col min="3881" max="3882" width="7.75" style="2" customWidth="1"/>
    <col min="3883" max="4096" width="9" style="2"/>
    <col min="4097" max="4097" width="2.375" style="2" customWidth="1"/>
    <col min="4098" max="4098" width="21.25" style="2" customWidth="1"/>
    <col min="4099" max="4100" width="12.25" style="2" customWidth="1"/>
    <col min="4101" max="4102" width="7.625" style="2" customWidth="1"/>
    <col min="4103" max="4104" width="12.25" style="2" customWidth="1"/>
    <col min="4105" max="4106" width="7.625" style="2" customWidth="1"/>
    <col min="4107" max="4108" width="12.25" style="2" customWidth="1"/>
    <col min="4109" max="4110" width="7.625" style="2" customWidth="1"/>
    <col min="4111" max="4111" width="2.375" style="2" customWidth="1"/>
    <col min="4112" max="4112" width="21.25" style="2" customWidth="1"/>
    <col min="4113" max="4114" width="12.375" style="2" customWidth="1"/>
    <col min="4115" max="4116" width="7.75" style="2" customWidth="1"/>
    <col min="4117" max="4118" width="12.375" style="2" customWidth="1"/>
    <col min="4119" max="4120" width="7.75" style="2" customWidth="1"/>
    <col min="4121" max="4122" width="12.375" style="2" customWidth="1"/>
    <col min="4123" max="4124" width="7.75" style="2" customWidth="1"/>
    <col min="4125" max="4125" width="2.375" style="2" customWidth="1"/>
    <col min="4126" max="4126" width="21.25" style="2" customWidth="1"/>
    <col min="4127" max="4128" width="12.375" style="2" customWidth="1"/>
    <col min="4129" max="4130" width="7.75" style="2" customWidth="1"/>
    <col min="4131" max="4132" width="12.375" style="2" customWidth="1"/>
    <col min="4133" max="4134" width="7.75" style="2" customWidth="1"/>
    <col min="4135" max="4136" width="12.375" style="2" customWidth="1"/>
    <col min="4137" max="4138" width="7.75" style="2" customWidth="1"/>
    <col min="4139" max="4352" width="9" style="2"/>
    <col min="4353" max="4353" width="2.375" style="2" customWidth="1"/>
    <col min="4354" max="4354" width="21.25" style="2" customWidth="1"/>
    <col min="4355" max="4356" width="12.25" style="2" customWidth="1"/>
    <col min="4357" max="4358" width="7.625" style="2" customWidth="1"/>
    <col min="4359" max="4360" width="12.25" style="2" customWidth="1"/>
    <col min="4361" max="4362" width="7.625" style="2" customWidth="1"/>
    <col min="4363" max="4364" width="12.25" style="2" customWidth="1"/>
    <col min="4365" max="4366" width="7.625" style="2" customWidth="1"/>
    <col min="4367" max="4367" width="2.375" style="2" customWidth="1"/>
    <col min="4368" max="4368" width="21.25" style="2" customWidth="1"/>
    <col min="4369" max="4370" width="12.375" style="2" customWidth="1"/>
    <col min="4371" max="4372" width="7.75" style="2" customWidth="1"/>
    <col min="4373" max="4374" width="12.375" style="2" customWidth="1"/>
    <col min="4375" max="4376" width="7.75" style="2" customWidth="1"/>
    <col min="4377" max="4378" width="12.375" style="2" customWidth="1"/>
    <col min="4379" max="4380" width="7.75" style="2" customWidth="1"/>
    <col min="4381" max="4381" width="2.375" style="2" customWidth="1"/>
    <col min="4382" max="4382" width="21.25" style="2" customWidth="1"/>
    <col min="4383" max="4384" width="12.375" style="2" customWidth="1"/>
    <col min="4385" max="4386" width="7.75" style="2" customWidth="1"/>
    <col min="4387" max="4388" width="12.375" style="2" customWidth="1"/>
    <col min="4389" max="4390" width="7.75" style="2" customWidth="1"/>
    <col min="4391" max="4392" width="12.375" style="2" customWidth="1"/>
    <col min="4393" max="4394" width="7.75" style="2" customWidth="1"/>
    <col min="4395" max="4608" width="9" style="2"/>
    <col min="4609" max="4609" width="2.375" style="2" customWidth="1"/>
    <col min="4610" max="4610" width="21.25" style="2" customWidth="1"/>
    <col min="4611" max="4612" width="12.25" style="2" customWidth="1"/>
    <col min="4613" max="4614" width="7.625" style="2" customWidth="1"/>
    <col min="4615" max="4616" width="12.25" style="2" customWidth="1"/>
    <col min="4617" max="4618" width="7.625" style="2" customWidth="1"/>
    <col min="4619" max="4620" width="12.25" style="2" customWidth="1"/>
    <col min="4621" max="4622" width="7.625" style="2" customWidth="1"/>
    <col min="4623" max="4623" width="2.375" style="2" customWidth="1"/>
    <col min="4624" max="4624" width="21.25" style="2" customWidth="1"/>
    <col min="4625" max="4626" width="12.375" style="2" customWidth="1"/>
    <col min="4627" max="4628" width="7.75" style="2" customWidth="1"/>
    <col min="4629" max="4630" width="12.375" style="2" customWidth="1"/>
    <col min="4631" max="4632" width="7.75" style="2" customWidth="1"/>
    <col min="4633" max="4634" width="12.375" style="2" customWidth="1"/>
    <col min="4635" max="4636" width="7.75" style="2" customWidth="1"/>
    <col min="4637" max="4637" width="2.375" style="2" customWidth="1"/>
    <col min="4638" max="4638" width="21.25" style="2" customWidth="1"/>
    <col min="4639" max="4640" width="12.375" style="2" customWidth="1"/>
    <col min="4641" max="4642" width="7.75" style="2" customWidth="1"/>
    <col min="4643" max="4644" width="12.375" style="2" customWidth="1"/>
    <col min="4645" max="4646" width="7.75" style="2" customWidth="1"/>
    <col min="4647" max="4648" width="12.375" style="2" customWidth="1"/>
    <col min="4649" max="4650" width="7.75" style="2" customWidth="1"/>
    <col min="4651" max="4864" width="9" style="2"/>
    <col min="4865" max="4865" width="2.375" style="2" customWidth="1"/>
    <col min="4866" max="4866" width="21.25" style="2" customWidth="1"/>
    <col min="4867" max="4868" width="12.25" style="2" customWidth="1"/>
    <col min="4869" max="4870" width="7.625" style="2" customWidth="1"/>
    <col min="4871" max="4872" width="12.25" style="2" customWidth="1"/>
    <col min="4873" max="4874" width="7.625" style="2" customWidth="1"/>
    <col min="4875" max="4876" width="12.25" style="2" customWidth="1"/>
    <col min="4877" max="4878" width="7.625" style="2" customWidth="1"/>
    <col min="4879" max="4879" width="2.375" style="2" customWidth="1"/>
    <col min="4880" max="4880" width="21.25" style="2" customWidth="1"/>
    <col min="4881" max="4882" width="12.375" style="2" customWidth="1"/>
    <col min="4883" max="4884" width="7.75" style="2" customWidth="1"/>
    <col min="4885" max="4886" width="12.375" style="2" customWidth="1"/>
    <col min="4887" max="4888" width="7.75" style="2" customWidth="1"/>
    <col min="4889" max="4890" width="12.375" style="2" customWidth="1"/>
    <col min="4891" max="4892" width="7.75" style="2" customWidth="1"/>
    <col min="4893" max="4893" width="2.375" style="2" customWidth="1"/>
    <col min="4894" max="4894" width="21.25" style="2" customWidth="1"/>
    <col min="4895" max="4896" width="12.375" style="2" customWidth="1"/>
    <col min="4897" max="4898" width="7.75" style="2" customWidth="1"/>
    <col min="4899" max="4900" width="12.375" style="2" customWidth="1"/>
    <col min="4901" max="4902" width="7.75" style="2" customWidth="1"/>
    <col min="4903" max="4904" width="12.375" style="2" customWidth="1"/>
    <col min="4905" max="4906" width="7.75" style="2" customWidth="1"/>
    <col min="4907" max="5120" width="9" style="2"/>
    <col min="5121" max="5121" width="2.375" style="2" customWidth="1"/>
    <col min="5122" max="5122" width="21.25" style="2" customWidth="1"/>
    <col min="5123" max="5124" width="12.25" style="2" customWidth="1"/>
    <col min="5125" max="5126" width="7.625" style="2" customWidth="1"/>
    <col min="5127" max="5128" width="12.25" style="2" customWidth="1"/>
    <col min="5129" max="5130" width="7.625" style="2" customWidth="1"/>
    <col min="5131" max="5132" width="12.25" style="2" customWidth="1"/>
    <col min="5133" max="5134" width="7.625" style="2" customWidth="1"/>
    <col min="5135" max="5135" width="2.375" style="2" customWidth="1"/>
    <col min="5136" max="5136" width="21.25" style="2" customWidth="1"/>
    <col min="5137" max="5138" width="12.375" style="2" customWidth="1"/>
    <col min="5139" max="5140" width="7.75" style="2" customWidth="1"/>
    <col min="5141" max="5142" width="12.375" style="2" customWidth="1"/>
    <col min="5143" max="5144" width="7.75" style="2" customWidth="1"/>
    <col min="5145" max="5146" width="12.375" style="2" customWidth="1"/>
    <col min="5147" max="5148" width="7.75" style="2" customWidth="1"/>
    <col min="5149" max="5149" width="2.375" style="2" customWidth="1"/>
    <col min="5150" max="5150" width="21.25" style="2" customWidth="1"/>
    <col min="5151" max="5152" width="12.375" style="2" customWidth="1"/>
    <col min="5153" max="5154" width="7.75" style="2" customWidth="1"/>
    <col min="5155" max="5156" width="12.375" style="2" customWidth="1"/>
    <col min="5157" max="5158" width="7.75" style="2" customWidth="1"/>
    <col min="5159" max="5160" width="12.375" style="2" customWidth="1"/>
    <col min="5161" max="5162" width="7.75" style="2" customWidth="1"/>
    <col min="5163" max="5376" width="9" style="2"/>
    <col min="5377" max="5377" width="2.375" style="2" customWidth="1"/>
    <col min="5378" max="5378" width="21.25" style="2" customWidth="1"/>
    <col min="5379" max="5380" width="12.25" style="2" customWidth="1"/>
    <col min="5381" max="5382" width="7.625" style="2" customWidth="1"/>
    <col min="5383" max="5384" width="12.25" style="2" customWidth="1"/>
    <col min="5385" max="5386" width="7.625" style="2" customWidth="1"/>
    <col min="5387" max="5388" width="12.25" style="2" customWidth="1"/>
    <col min="5389" max="5390" width="7.625" style="2" customWidth="1"/>
    <col min="5391" max="5391" width="2.375" style="2" customWidth="1"/>
    <col min="5392" max="5392" width="21.25" style="2" customWidth="1"/>
    <col min="5393" max="5394" width="12.375" style="2" customWidth="1"/>
    <col min="5395" max="5396" width="7.75" style="2" customWidth="1"/>
    <col min="5397" max="5398" width="12.375" style="2" customWidth="1"/>
    <col min="5399" max="5400" width="7.75" style="2" customWidth="1"/>
    <col min="5401" max="5402" width="12.375" style="2" customWidth="1"/>
    <col min="5403" max="5404" width="7.75" style="2" customWidth="1"/>
    <col min="5405" max="5405" width="2.375" style="2" customWidth="1"/>
    <col min="5406" max="5406" width="21.25" style="2" customWidth="1"/>
    <col min="5407" max="5408" width="12.375" style="2" customWidth="1"/>
    <col min="5409" max="5410" width="7.75" style="2" customWidth="1"/>
    <col min="5411" max="5412" width="12.375" style="2" customWidth="1"/>
    <col min="5413" max="5414" width="7.75" style="2" customWidth="1"/>
    <col min="5415" max="5416" width="12.375" style="2" customWidth="1"/>
    <col min="5417" max="5418" width="7.75" style="2" customWidth="1"/>
    <col min="5419" max="5632" width="9" style="2"/>
    <col min="5633" max="5633" width="2.375" style="2" customWidth="1"/>
    <col min="5634" max="5634" width="21.25" style="2" customWidth="1"/>
    <col min="5635" max="5636" width="12.25" style="2" customWidth="1"/>
    <col min="5637" max="5638" width="7.625" style="2" customWidth="1"/>
    <col min="5639" max="5640" width="12.25" style="2" customWidth="1"/>
    <col min="5641" max="5642" width="7.625" style="2" customWidth="1"/>
    <col min="5643" max="5644" width="12.25" style="2" customWidth="1"/>
    <col min="5645" max="5646" width="7.625" style="2" customWidth="1"/>
    <col min="5647" max="5647" width="2.375" style="2" customWidth="1"/>
    <col min="5648" max="5648" width="21.25" style="2" customWidth="1"/>
    <col min="5649" max="5650" width="12.375" style="2" customWidth="1"/>
    <col min="5651" max="5652" width="7.75" style="2" customWidth="1"/>
    <col min="5653" max="5654" width="12.375" style="2" customWidth="1"/>
    <col min="5655" max="5656" width="7.75" style="2" customWidth="1"/>
    <col min="5657" max="5658" width="12.375" style="2" customWidth="1"/>
    <col min="5659" max="5660" width="7.75" style="2" customWidth="1"/>
    <col min="5661" max="5661" width="2.375" style="2" customWidth="1"/>
    <col min="5662" max="5662" width="21.25" style="2" customWidth="1"/>
    <col min="5663" max="5664" width="12.375" style="2" customWidth="1"/>
    <col min="5665" max="5666" width="7.75" style="2" customWidth="1"/>
    <col min="5667" max="5668" width="12.375" style="2" customWidth="1"/>
    <col min="5669" max="5670" width="7.75" style="2" customWidth="1"/>
    <col min="5671" max="5672" width="12.375" style="2" customWidth="1"/>
    <col min="5673" max="5674" width="7.75" style="2" customWidth="1"/>
    <col min="5675" max="5888" width="9" style="2"/>
    <col min="5889" max="5889" width="2.375" style="2" customWidth="1"/>
    <col min="5890" max="5890" width="21.25" style="2" customWidth="1"/>
    <col min="5891" max="5892" width="12.25" style="2" customWidth="1"/>
    <col min="5893" max="5894" width="7.625" style="2" customWidth="1"/>
    <col min="5895" max="5896" width="12.25" style="2" customWidth="1"/>
    <col min="5897" max="5898" width="7.625" style="2" customWidth="1"/>
    <col min="5899" max="5900" width="12.25" style="2" customWidth="1"/>
    <col min="5901" max="5902" width="7.625" style="2" customWidth="1"/>
    <col min="5903" max="5903" width="2.375" style="2" customWidth="1"/>
    <col min="5904" max="5904" width="21.25" style="2" customWidth="1"/>
    <col min="5905" max="5906" width="12.375" style="2" customWidth="1"/>
    <col min="5907" max="5908" width="7.75" style="2" customWidth="1"/>
    <col min="5909" max="5910" width="12.375" style="2" customWidth="1"/>
    <col min="5911" max="5912" width="7.75" style="2" customWidth="1"/>
    <col min="5913" max="5914" width="12.375" style="2" customWidth="1"/>
    <col min="5915" max="5916" width="7.75" style="2" customWidth="1"/>
    <col min="5917" max="5917" width="2.375" style="2" customWidth="1"/>
    <col min="5918" max="5918" width="21.25" style="2" customWidth="1"/>
    <col min="5919" max="5920" width="12.375" style="2" customWidth="1"/>
    <col min="5921" max="5922" width="7.75" style="2" customWidth="1"/>
    <col min="5923" max="5924" width="12.375" style="2" customWidth="1"/>
    <col min="5925" max="5926" width="7.75" style="2" customWidth="1"/>
    <col min="5927" max="5928" width="12.375" style="2" customWidth="1"/>
    <col min="5929" max="5930" width="7.75" style="2" customWidth="1"/>
    <col min="5931" max="6144" width="9" style="2"/>
    <col min="6145" max="6145" width="2.375" style="2" customWidth="1"/>
    <col min="6146" max="6146" width="21.25" style="2" customWidth="1"/>
    <col min="6147" max="6148" width="12.25" style="2" customWidth="1"/>
    <col min="6149" max="6150" width="7.625" style="2" customWidth="1"/>
    <col min="6151" max="6152" width="12.25" style="2" customWidth="1"/>
    <col min="6153" max="6154" width="7.625" style="2" customWidth="1"/>
    <col min="6155" max="6156" width="12.25" style="2" customWidth="1"/>
    <col min="6157" max="6158" width="7.625" style="2" customWidth="1"/>
    <col min="6159" max="6159" width="2.375" style="2" customWidth="1"/>
    <col min="6160" max="6160" width="21.25" style="2" customWidth="1"/>
    <col min="6161" max="6162" width="12.375" style="2" customWidth="1"/>
    <col min="6163" max="6164" width="7.75" style="2" customWidth="1"/>
    <col min="6165" max="6166" width="12.375" style="2" customWidth="1"/>
    <col min="6167" max="6168" width="7.75" style="2" customWidth="1"/>
    <col min="6169" max="6170" width="12.375" style="2" customWidth="1"/>
    <col min="6171" max="6172" width="7.75" style="2" customWidth="1"/>
    <col min="6173" max="6173" width="2.375" style="2" customWidth="1"/>
    <col min="6174" max="6174" width="21.25" style="2" customWidth="1"/>
    <col min="6175" max="6176" width="12.375" style="2" customWidth="1"/>
    <col min="6177" max="6178" width="7.75" style="2" customWidth="1"/>
    <col min="6179" max="6180" width="12.375" style="2" customWidth="1"/>
    <col min="6181" max="6182" width="7.75" style="2" customWidth="1"/>
    <col min="6183" max="6184" width="12.375" style="2" customWidth="1"/>
    <col min="6185" max="6186" width="7.75" style="2" customWidth="1"/>
    <col min="6187" max="6400" width="9" style="2"/>
    <col min="6401" max="6401" width="2.375" style="2" customWidth="1"/>
    <col min="6402" max="6402" width="21.25" style="2" customWidth="1"/>
    <col min="6403" max="6404" width="12.25" style="2" customWidth="1"/>
    <col min="6405" max="6406" width="7.625" style="2" customWidth="1"/>
    <col min="6407" max="6408" width="12.25" style="2" customWidth="1"/>
    <col min="6409" max="6410" width="7.625" style="2" customWidth="1"/>
    <col min="6411" max="6412" width="12.25" style="2" customWidth="1"/>
    <col min="6413" max="6414" width="7.625" style="2" customWidth="1"/>
    <col min="6415" max="6415" width="2.375" style="2" customWidth="1"/>
    <col min="6416" max="6416" width="21.25" style="2" customWidth="1"/>
    <col min="6417" max="6418" width="12.375" style="2" customWidth="1"/>
    <col min="6419" max="6420" width="7.75" style="2" customWidth="1"/>
    <col min="6421" max="6422" width="12.375" style="2" customWidth="1"/>
    <col min="6423" max="6424" width="7.75" style="2" customWidth="1"/>
    <col min="6425" max="6426" width="12.375" style="2" customWidth="1"/>
    <col min="6427" max="6428" width="7.75" style="2" customWidth="1"/>
    <col min="6429" max="6429" width="2.375" style="2" customWidth="1"/>
    <col min="6430" max="6430" width="21.25" style="2" customWidth="1"/>
    <col min="6431" max="6432" width="12.375" style="2" customWidth="1"/>
    <col min="6433" max="6434" width="7.75" style="2" customWidth="1"/>
    <col min="6435" max="6436" width="12.375" style="2" customWidth="1"/>
    <col min="6437" max="6438" width="7.75" style="2" customWidth="1"/>
    <col min="6439" max="6440" width="12.375" style="2" customWidth="1"/>
    <col min="6441" max="6442" width="7.75" style="2" customWidth="1"/>
    <col min="6443" max="6656" width="9" style="2"/>
    <col min="6657" max="6657" width="2.375" style="2" customWidth="1"/>
    <col min="6658" max="6658" width="21.25" style="2" customWidth="1"/>
    <col min="6659" max="6660" width="12.25" style="2" customWidth="1"/>
    <col min="6661" max="6662" width="7.625" style="2" customWidth="1"/>
    <col min="6663" max="6664" width="12.25" style="2" customWidth="1"/>
    <col min="6665" max="6666" width="7.625" style="2" customWidth="1"/>
    <col min="6667" max="6668" width="12.25" style="2" customWidth="1"/>
    <col min="6669" max="6670" width="7.625" style="2" customWidth="1"/>
    <col min="6671" max="6671" width="2.375" style="2" customWidth="1"/>
    <col min="6672" max="6672" width="21.25" style="2" customWidth="1"/>
    <col min="6673" max="6674" width="12.375" style="2" customWidth="1"/>
    <col min="6675" max="6676" width="7.75" style="2" customWidth="1"/>
    <col min="6677" max="6678" width="12.375" style="2" customWidth="1"/>
    <col min="6679" max="6680" width="7.75" style="2" customWidth="1"/>
    <col min="6681" max="6682" width="12.375" style="2" customWidth="1"/>
    <col min="6683" max="6684" width="7.75" style="2" customWidth="1"/>
    <col min="6685" max="6685" width="2.375" style="2" customWidth="1"/>
    <col min="6686" max="6686" width="21.25" style="2" customWidth="1"/>
    <col min="6687" max="6688" width="12.375" style="2" customWidth="1"/>
    <col min="6689" max="6690" width="7.75" style="2" customWidth="1"/>
    <col min="6691" max="6692" width="12.375" style="2" customWidth="1"/>
    <col min="6693" max="6694" width="7.75" style="2" customWidth="1"/>
    <col min="6695" max="6696" width="12.375" style="2" customWidth="1"/>
    <col min="6697" max="6698" width="7.75" style="2" customWidth="1"/>
    <col min="6699" max="6912" width="9" style="2"/>
    <col min="6913" max="6913" width="2.375" style="2" customWidth="1"/>
    <col min="6914" max="6914" width="21.25" style="2" customWidth="1"/>
    <col min="6915" max="6916" width="12.25" style="2" customWidth="1"/>
    <col min="6917" max="6918" width="7.625" style="2" customWidth="1"/>
    <col min="6919" max="6920" width="12.25" style="2" customWidth="1"/>
    <col min="6921" max="6922" width="7.625" style="2" customWidth="1"/>
    <col min="6923" max="6924" width="12.25" style="2" customWidth="1"/>
    <col min="6925" max="6926" width="7.625" style="2" customWidth="1"/>
    <col min="6927" max="6927" width="2.375" style="2" customWidth="1"/>
    <col min="6928" max="6928" width="21.25" style="2" customWidth="1"/>
    <col min="6929" max="6930" width="12.375" style="2" customWidth="1"/>
    <col min="6931" max="6932" width="7.75" style="2" customWidth="1"/>
    <col min="6933" max="6934" width="12.375" style="2" customWidth="1"/>
    <col min="6935" max="6936" width="7.75" style="2" customWidth="1"/>
    <col min="6937" max="6938" width="12.375" style="2" customWidth="1"/>
    <col min="6939" max="6940" width="7.75" style="2" customWidth="1"/>
    <col min="6941" max="6941" width="2.375" style="2" customWidth="1"/>
    <col min="6942" max="6942" width="21.25" style="2" customWidth="1"/>
    <col min="6943" max="6944" width="12.375" style="2" customWidth="1"/>
    <col min="6945" max="6946" width="7.75" style="2" customWidth="1"/>
    <col min="6947" max="6948" width="12.375" style="2" customWidth="1"/>
    <col min="6949" max="6950" width="7.75" style="2" customWidth="1"/>
    <col min="6951" max="6952" width="12.375" style="2" customWidth="1"/>
    <col min="6953" max="6954" width="7.75" style="2" customWidth="1"/>
    <col min="6955" max="7168" width="9" style="2"/>
    <col min="7169" max="7169" width="2.375" style="2" customWidth="1"/>
    <col min="7170" max="7170" width="21.25" style="2" customWidth="1"/>
    <col min="7171" max="7172" width="12.25" style="2" customWidth="1"/>
    <col min="7173" max="7174" width="7.625" style="2" customWidth="1"/>
    <col min="7175" max="7176" width="12.25" style="2" customWidth="1"/>
    <col min="7177" max="7178" width="7.625" style="2" customWidth="1"/>
    <col min="7179" max="7180" width="12.25" style="2" customWidth="1"/>
    <col min="7181" max="7182" width="7.625" style="2" customWidth="1"/>
    <col min="7183" max="7183" width="2.375" style="2" customWidth="1"/>
    <col min="7184" max="7184" width="21.25" style="2" customWidth="1"/>
    <col min="7185" max="7186" width="12.375" style="2" customWidth="1"/>
    <col min="7187" max="7188" width="7.75" style="2" customWidth="1"/>
    <col min="7189" max="7190" width="12.375" style="2" customWidth="1"/>
    <col min="7191" max="7192" width="7.75" style="2" customWidth="1"/>
    <col min="7193" max="7194" width="12.375" style="2" customWidth="1"/>
    <col min="7195" max="7196" width="7.75" style="2" customWidth="1"/>
    <col min="7197" max="7197" width="2.375" style="2" customWidth="1"/>
    <col min="7198" max="7198" width="21.25" style="2" customWidth="1"/>
    <col min="7199" max="7200" width="12.375" style="2" customWidth="1"/>
    <col min="7201" max="7202" width="7.75" style="2" customWidth="1"/>
    <col min="7203" max="7204" width="12.375" style="2" customWidth="1"/>
    <col min="7205" max="7206" width="7.75" style="2" customWidth="1"/>
    <col min="7207" max="7208" width="12.375" style="2" customWidth="1"/>
    <col min="7209" max="7210" width="7.75" style="2" customWidth="1"/>
    <col min="7211" max="7424" width="9" style="2"/>
    <col min="7425" max="7425" width="2.375" style="2" customWidth="1"/>
    <col min="7426" max="7426" width="21.25" style="2" customWidth="1"/>
    <col min="7427" max="7428" width="12.25" style="2" customWidth="1"/>
    <col min="7429" max="7430" width="7.625" style="2" customWidth="1"/>
    <col min="7431" max="7432" width="12.25" style="2" customWidth="1"/>
    <col min="7433" max="7434" width="7.625" style="2" customWidth="1"/>
    <col min="7435" max="7436" width="12.25" style="2" customWidth="1"/>
    <col min="7437" max="7438" width="7.625" style="2" customWidth="1"/>
    <col min="7439" max="7439" width="2.375" style="2" customWidth="1"/>
    <col min="7440" max="7440" width="21.25" style="2" customWidth="1"/>
    <col min="7441" max="7442" width="12.375" style="2" customWidth="1"/>
    <col min="7443" max="7444" width="7.75" style="2" customWidth="1"/>
    <col min="7445" max="7446" width="12.375" style="2" customWidth="1"/>
    <col min="7447" max="7448" width="7.75" style="2" customWidth="1"/>
    <col min="7449" max="7450" width="12.375" style="2" customWidth="1"/>
    <col min="7451" max="7452" width="7.75" style="2" customWidth="1"/>
    <col min="7453" max="7453" width="2.375" style="2" customWidth="1"/>
    <col min="7454" max="7454" width="21.25" style="2" customWidth="1"/>
    <col min="7455" max="7456" width="12.375" style="2" customWidth="1"/>
    <col min="7457" max="7458" width="7.75" style="2" customWidth="1"/>
    <col min="7459" max="7460" width="12.375" style="2" customWidth="1"/>
    <col min="7461" max="7462" width="7.75" style="2" customWidth="1"/>
    <col min="7463" max="7464" width="12.375" style="2" customWidth="1"/>
    <col min="7465" max="7466" width="7.75" style="2" customWidth="1"/>
    <col min="7467" max="7680" width="9" style="2"/>
    <col min="7681" max="7681" width="2.375" style="2" customWidth="1"/>
    <col min="7682" max="7682" width="21.25" style="2" customWidth="1"/>
    <col min="7683" max="7684" width="12.25" style="2" customWidth="1"/>
    <col min="7685" max="7686" width="7.625" style="2" customWidth="1"/>
    <col min="7687" max="7688" width="12.25" style="2" customWidth="1"/>
    <col min="7689" max="7690" width="7.625" style="2" customWidth="1"/>
    <col min="7691" max="7692" width="12.25" style="2" customWidth="1"/>
    <col min="7693" max="7694" width="7.625" style="2" customWidth="1"/>
    <col min="7695" max="7695" width="2.375" style="2" customWidth="1"/>
    <col min="7696" max="7696" width="21.25" style="2" customWidth="1"/>
    <col min="7697" max="7698" width="12.375" style="2" customWidth="1"/>
    <col min="7699" max="7700" width="7.75" style="2" customWidth="1"/>
    <col min="7701" max="7702" width="12.375" style="2" customWidth="1"/>
    <col min="7703" max="7704" width="7.75" style="2" customWidth="1"/>
    <col min="7705" max="7706" width="12.375" style="2" customWidth="1"/>
    <col min="7707" max="7708" width="7.75" style="2" customWidth="1"/>
    <col min="7709" max="7709" width="2.375" style="2" customWidth="1"/>
    <col min="7710" max="7710" width="21.25" style="2" customWidth="1"/>
    <col min="7711" max="7712" width="12.375" style="2" customWidth="1"/>
    <col min="7713" max="7714" width="7.75" style="2" customWidth="1"/>
    <col min="7715" max="7716" width="12.375" style="2" customWidth="1"/>
    <col min="7717" max="7718" width="7.75" style="2" customWidth="1"/>
    <col min="7719" max="7720" width="12.375" style="2" customWidth="1"/>
    <col min="7721" max="7722" width="7.75" style="2" customWidth="1"/>
    <col min="7723" max="7936" width="9" style="2"/>
    <col min="7937" max="7937" width="2.375" style="2" customWidth="1"/>
    <col min="7938" max="7938" width="21.25" style="2" customWidth="1"/>
    <col min="7939" max="7940" width="12.25" style="2" customWidth="1"/>
    <col min="7941" max="7942" width="7.625" style="2" customWidth="1"/>
    <col min="7943" max="7944" width="12.25" style="2" customWidth="1"/>
    <col min="7945" max="7946" width="7.625" style="2" customWidth="1"/>
    <col min="7947" max="7948" width="12.25" style="2" customWidth="1"/>
    <col min="7949" max="7950" width="7.625" style="2" customWidth="1"/>
    <col min="7951" max="7951" width="2.375" style="2" customWidth="1"/>
    <col min="7952" max="7952" width="21.25" style="2" customWidth="1"/>
    <col min="7953" max="7954" width="12.375" style="2" customWidth="1"/>
    <col min="7955" max="7956" width="7.75" style="2" customWidth="1"/>
    <col min="7957" max="7958" width="12.375" style="2" customWidth="1"/>
    <col min="7959" max="7960" width="7.75" style="2" customWidth="1"/>
    <col min="7961" max="7962" width="12.375" style="2" customWidth="1"/>
    <col min="7963" max="7964" width="7.75" style="2" customWidth="1"/>
    <col min="7965" max="7965" width="2.375" style="2" customWidth="1"/>
    <col min="7966" max="7966" width="21.25" style="2" customWidth="1"/>
    <col min="7967" max="7968" width="12.375" style="2" customWidth="1"/>
    <col min="7969" max="7970" width="7.75" style="2" customWidth="1"/>
    <col min="7971" max="7972" width="12.375" style="2" customWidth="1"/>
    <col min="7973" max="7974" width="7.75" style="2" customWidth="1"/>
    <col min="7975" max="7976" width="12.375" style="2" customWidth="1"/>
    <col min="7977" max="7978" width="7.75" style="2" customWidth="1"/>
    <col min="7979" max="8192" width="9" style="2"/>
    <col min="8193" max="8193" width="2.375" style="2" customWidth="1"/>
    <col min="8194" max="8194" width="21.25" style="2" customWidth="1"/>
    <col min="8195" max="8196" width="12.25" style="2" customWidth="1"/>
    <col min="8197" max="8198" width="7.625" style="2" customWidth="1"/>
    <col min="8199" max="8200" width="12.25" style="2" customWidth="1"/>
    <col min="8201" max="8202" width="7.625" style="2" customWidth="1"/>
    <col min="8203" max="8204" width="12.25" style="2" customWidth="1"/>
    <col min="8205" max="8206" width="7.625" style="2" customWidth="1"/>
    <col min="8207" max="8207" width="2.375" style="2" customWidth="1"/>
    <col min="8208" max="8208" width="21.25" style="2" customWidth="1"/>
    <col min="8209" max="8210" width="12.375" style="2" customWidth="1"/>
    <col min="8211" max="8212" width="7.75" style="2" customWidth="1"/>
    <col min="8213" max="8214" width="12.375" style="2" customWidth="1"/>
    <col min="8215" max="8216" width="7.75" style="2" customWidth="1"/>
    <col min="8217" max="8218" width="12.375" style="2" customWidth="1"/>
    <col min="8219" max="8220" width="7.75" style="2" customWidth="1"/>
    <col min="8221" max="8221" width="2.375" style="2" customWidth="1"/>
    <col min="8222" max="8222" width="21.25" style="2" customWidth="1"/>
    <col min="8223" max="8224" width="12.375" style="2" customWidth="1"/>
    <col min="8225" max="8226" width="7.75" style="2" customWidth="1"/>
    <col min="8227" max="8228" width="12.375" style="2" customWidth="1"/>
    <col min="8229" max="8230" width="7.75" style="2" customWidth="1"/>
    <col min="8231" max="8232" width="12.375" style="2" customWidth="1"/>
    <col min="8233" max="8234" width="7.75" style="2" customWidth="1"/>
    <col min="8235" max="8448" width="9" style="2"/>
    <col min="8449" max="8449" width="2.375" style="2" customWidth="1"/>
    <col min="8450" max="8450" width="21.25" style="2" customWidth="1"/>
    <col min="8451" max="8452" width="12.25" style="2" customWidth="1"/>
    <col min="8453" max="8454" width="7.625" style="2" customWidth="1"/>
    <col min="8455" max="8456" width="12.25" style="2" customWidth="1"/>
    <col min="8457" max="8458" width="7.625" style="2" customWidth="1"/>
    <col min="8459" max="8460" width="12.25" style="2" customWidth="1"/>
    <col min="8461" max="8462" width="7.625" style="2" customWidth="1"/>
    <col min="8463" max="8463" width="2.375" style="2" customWidth="1"/>
    <col min="8464" max="8464" width="21.25" style="2" customWidth="1"/>
    <col min="8465" max="8466" width="12.375" style="2" customWidth="1"/>
    <col min="8467" max="8468" width="7.75" style="2" customWidth="1"/>
    <col min="8469" max="8470" width="12.375" style="2" customWidth="1"/>
    <col min="8471" max="8472" width="7.75" style="2" customWidth="1"/>
    <col min="8473" max="8474" width="12.375" style="2" customWidth="1"/>
    <col min="8475" max="8476" width="7.75" style="2" customWidth="1"/>
    <col min="8477" max="8477" width="2.375" style="2" customWidth="1"/>
    <col min="8478" max="8478" width="21.25" style="2" customWidth="1"/>
    <col min="8479" max="8480" width="12.375" style="2" customWidth="1"/>
    <col min="8481" max="8482" width="7.75" style="2" customWidth="1"/>
    <col min="8483" max="8484" width="12.375" style="2" customWidth="1"/>
    <col min="8485" max="8486" width="7.75" style="2" customWidth="1"/>
    <col min="8487" max="8488" width="12.375" style="2" customWidth="1"/>
    <col min="8489" max="8490" width="7.75" style="2" customWidth="1"/>
    <col min="8491" max="8704" width="9" style="2"/>
    <col min="8705" max="8705" width="2.375" style="2" customWidth="1"/>
    <col min="8706" max="8706" width="21.25" style="2" customWidth="1"/>
    <col min="8707" max="8708" width="12.25" style="2" customWidth="1"/>
    <col min="8709" max="8710" width="7.625" style="2" customWidth="1"/>
    <col min="8711" max="8712" width="12.25" style="2" customWidth="1"/>
    <col min="8713" max="8714" width="7.625" style="2" customWidth="1"/>
    <col min="8715" max="8716" width="12.25" style="2" customWidth="1"/>
    <col min="8717" max="8718" width="7.625" style="2" customWidth="1"/>
    <col min="8719" max="8719" width="2.375" style="2" customWidth="1"/>
    <col min="8720" max="8720" width="21.25" style="2" customWidth="1"/>
    <col min="8721" max="8722" width="12.375" style="2" customWidth="1"/>
    <col min="8723" max="8724" width="7.75" style="2" customWidth="1"/>
    <col min="8725" max="8726" width="12.375" style="2" customWidth="1"/>
    <col min="8727" max="8728" width="7.75" style="2" customWidth="1"/>
    <col min="8729" max="8730" width="12.375" style="2" customWidth="1"/>
    <col min="8731" max="8732" width="7.75" style="2" customWidth="1"/>
    <col min="8733" max="8733" width="2.375" style="2" customWidth="1"/>
    <col min="8734" max="8734" width="21.25" style="2" customWidth="1"/>
    <col min="8735" max="8736" width="12.375" style="2" customWidth="1"/>
    <col min="8737" max="8738" width="7.75" style="2" customWidth="1"/>
    <col min="8739" max="8740" width="12.375" style="2" customWidth="1"/>
    <col min="8741" max="8742" width="7.75" style="2" customWidth="1"/>
    <col min="8743" max="8744" width="12.375" style="2" customWidth="1"/>
    <col min="8745" max="8746" width="7.75" style="2" customWidth="1"/>
    <col min="8747" max="8960" width="9" style="2"/>
    <col min="8961" max="8961" width="2.375" style="2" customWidth="1"/>
    <col min="8962" max="8962" width="21.25" style="2" customWidth="1"/>
    <col min="8963" max="8964" width="12.25" style="2" customWidth="1"/>
    <col min="8965" max="8966" width="7.625" style="2" customWidth="1"/>
    <col min="8967" max="8968" width="12.25" style="2" customWidth="1"/>
    <col min="8969" max="8970" width="7.625" style="2" customWidth="1"/>
    <col min="8971" max="8972" width="12.25" style="2" customWidth="1"/>
    <col min="8973" max="8974" width="7.625" style="2" customWidth="1"/>
    <col min="8975" max="8975" width="2.375" style="2" customWidth="1"/>
    <col min="8976" max="8976" width="21.25" style="2" customWidth="1"/>
    <col min="8977" max="8978" width="12.375" style="2" customWidth="1"/>
    <col min="8979" max="8980" width="7.75" style="2" customWidth="1"/>
    <col min="8981" max="8982" width="12.375" style="2" customWidth="1"/>
    <col min="8983" max="8984" width="7.75" style="2" customWidth="1"/>
    <col min="8985" max="8986" width="12.375" style="2" customWidth="1"/>
    <col min="8987" max="8988" width="7.75" style="2" customWidth="1"/>
    <col min="8989" max="8989" width="2.375" style="2" customWidth="1"/>
    <col min="8990" max="8990" width="21.25" style="2" customWidth="1"/>
    <col min="8991" max="8992" width="12.375" style="2" customWidth="1"/>
    <col min="8993" max="8994" width="7.75" style="2" customWidth="1"/>
    <col min="8995" max="8996" width="12.375" style="2" customWidth="1"/>
    <col min="8997" max="8998" width="7.75" style="2" customWidth="1"/>
    <col min="8999" max="9000" width="12.375" style="2" customWidth="1"/>
    <col min="9001" max="9002" width="7.75" style="2" customWidth="1"/>
    <col min="9003" max="9216" width="9" style="2"/>
    <col min="9217" max="9217" width="2.375" style="2" customWidth="1"/>
    <col min="9218" max="9218" width="21.25" style="2" customWidth="1"/>
    <col min="9219" max="9220" width="12.25" style="2" customWidth="1"/>
    <col min="9221" max="9222" width="7.625" style="2" customWidth="1"/>
    <col min="9223" max="9224" width="12.25" style="2" customWidth="1"/>
    <col min="9225" max="9226" width="7.625" style="2" customWidth="1"/>
    <col min="9227" max="9228" width="12.25" style="2" customWidth="1"/>
    <col min="9229" max="9230" width="7.625" style="2" customWidth="1"/>
    <col min="9231" max="9231" width="2.375" style="2" customWidth="1"/>
    <col min="9232" max="9232" width="21.25" style="2" customWidth="1"/>
    <col min="9233" max="9234" width="12.375" style="2" customWidth="1"/>
    <col min="9235" max="9236" width="7.75" style="2" customWidth="1"/>
    <col min="9237" max="9238" width="12.375" style="2" customWidth="1"/>
    <col min="9239" max="9240" width="7.75" style="2" customWidth="1"/>
    <col min="9241" max="9242" width="12.375" style="2" customWidth="1"/>
    <col min="9243" max="9244" width="7.75" style="2" customWidth="1"/>
    <col min="9245" max="9245" width="2.375" style="2" customWidth="1"/>
    <col min="9246" max="9246" width="21.25" style="2" customWidth="1"/>
    <col min="9247" max="9248" width="12.375" style="2" customWidth="1"/>
    <col min="9249" max="9250" width="7.75" style="2" customWidth="1"/>
    <col min="9251" max="9252" width="12.375" style="2" customWidth="1"/>
    <col min="9253" max="9254" width="7.75" style="2" customWidth="1"/>
    <col min="9255" max="9256" width="12.375" style="2" customWidth="1"/>
    <col min="9257" max="9258" width="7.75" style="2" customWidth="1"/>
    <col min="9259" max="9472" width="9" style="2"/>
    <col min="9473" max="9473" width="2.375" style="2" customWidth="1"/>
    <col min="9474" max="9474" width="21.25" style="2" customWidth="1"/>
    <col min="9475" max="9476" width="12.25" style="2" customWidth="1"/>
    <col min="9477" max="9478" width="7.625" style="2" customWidth="1"/>
    <col min="9479" max="9480" width="12.25" style="2" customWidth="1"/>
    <col min="9481" max="9482" width="7.625" style="2" customWidth="1"/>
    <col min="9483" max="9484" width="12.25" style="2" customWidth="1"/>
    <col min="9485" max="9486" width="7.625" style="2" customWidth="1"/>
    <col min="9487" max="9487" width="2.375" style="2" customWidth="1"/>
    <col min="9488" max="9488" width="21.25" style="2" customWidth="1"/>
    <col min="9489" max="9490" width="12.375" style="2" customWidth="1"/>
    <col min="9491" max="9492" width="7.75" style="2" customWidth="1"/>
    <col min="9493" max="9494" width="12.375" style="2" customWidth="1"/>
    <col min="9495" max="9496" width="7.75" style="2" customWidth="1"/>
    <col min="9497" max="9498" width="12.375" style="2" customWidth="1"/>
    <col min="9499" max="9500" width="7.75" style="2" customWidth="1"/>
    <col min="9501" max="9501" width="2.375" style="2" customWidth="1"/>
    <col min="9502" max="9502" width="21.25" style="2" customWidth="1"/>
    <col min="9503" max="9504" width="12.375" style="2" customWidth="1"/>
    <col min="9505" max="9506" width="7.75" style="2" customWidth="1"/>
    <col min="9507" max="9508" width="12.375" style="2" customWidth="1"/>
    <col min="9509" max="9510" width="7.75" style="2" customWidth="1"/>
    <col min="9511" max="9512" width="12.375" style="2" customWidth="1"/>
    <col min="9513" max="9514" width="7.75" style="2" customWidth="1"/>
    <col min="9515" max="9728" width="9" style="2"/>
    <col min="9729" max="9729" width="2.375" style="2" customWidth="1"/>
    <col min="9730" max="9730" width="21.25" style="2" customWidth="1"/>
    <col min="9731" max="9732" width="12.25" style="2" customWidth="1"/>
    <col min="9733" max="9734" width="7.625" style="2" customWidth="1"/>
    <col min="9735" max="9736" width="12.25" style="2" customWidth="1"/>
    <col min="9737" max="9738" width="7.625" style="2" customWidth="1"/>
    <col min="9739" max="9740" width="12.25" style="2" customWidth="1"/>
    <col min="9741" max="9742" width="7.625" style="2" customWidth="1"/>
    <col min="9743" max="9743" width="2.375" style="2" customWidth="1"/>
    <col min="9744" max="9744" width="21.25" style="2" customWidth="1"/>
    <col min="9745" max="9746" width="12.375" style="2" customWidth="1"/>
    <col min="9747" max="9748" width="7.75" style="2" customWidth="1"/>
    <col min="9749" max="9750" width="12.375" style="2" customWidth="1"/>
    <col min="9751" max="9752" width="7.75" style="2" customWidth="1"/>
    <col min="9753" max="9754" width="12.375" style="2" customWidth="1"/>
    <col min="9755" max="9756" width="7.75" style="2" customWidth="1"/>
    <col min="9757" max="9757" width="2.375" style="2" customWidth="1"/>
    <col min="9758" max="9758" width="21.25" style="2" customWidth="1"/>
    <col min="9759" max="9760" width="12.375" style="2" customWidth="1"/>
    <col min="9761" max="9762" width="7.75" style="2" customWidth="1"/>
    <col min="9763" max="9764" width="12.375" style="2" customWidth="1"/>
    <col min="9765" max="9766" width="7.75" style="2" customWidth="1"/>
    <col min="9767" max="9768" width="12.375" style="2" customWidth="1"/>
    <col min="9769" max="9770" width="7.75" style="2" customWidth="1"/>
    <col min="9771" max="9984" width="9" style="2"/>
    <col min="9985" max="9985" width="2.375" style="2" customWidth="1"/>
    <col min="9986" max="9986" width="21.25" style="2" customWidth="1"/>
    <col min="9987" max="9988" width="12.25" style="2" customWidth="1"/>
    <col min="9989" max="9990" width="7.625" style="2" customWidth="1"/>
    <col min="9991" max="9992" width="12.25" style="2" customWidth="1"/>
    <col min="9993" max="9994" width="7.625" style="2" customWidth="1"/>
    <col min="9995" max="9996" width="12.25" style="2" customWidth="1"/>
    <col min="9997" max="9998" width="7.625" style="2" customWidth="1"/>
    <col min="9999" max="9999" width="2.375" style="2" customWidth="1"/>
    <col min="10000" max="10000" width="21.25" style="2" customWidth="1"/>
    <col min="10001" max="10002" width="12.375" style="2" customWidth="1"/>
    <col min="10003" max="10004" width="7.75" style="2" customWidth="1"/>
    <col min="10005" max="10006" width="12.375" style="2" customWidth="1"/>
    <col min="10007" max="10008" width="7.75" style="2" customWidth="1"/>
    <col min="10009" max="10010" width="12.375" style="2" customWidth="1"/>
    <col min="10011" max="10012" width="7.75" style="2" customWidth="1"/>
    <col min="10013" max="10013" width="2.375" style="2" customWidth="1"/>
    <col min="10014" max="10014" width="21.25" style="2" customWidth="1"/>
    <col min="10015" max="10016" width="12.375" style="2" customWidth="1"/>
    <col min="10017" max="10018" width="7.75" style="2" customWidth="1"/>
    <col min="10019" max="10020" width="12.375" style="2" customWidth="1"/>
    <col min="10021" max="10022" width="7.75" style="2" customWidth="1"/>
    <col min="10023" max="10024" width="12.375" style="2" customWidth="1"/>
    <col min="10025" max="10026" width="7.75" style="2" customWidth="1"/>
    <col min="10027" max="10240" width="9" style="2"/>
    <col min="10241" max="10241" width="2.375" style="2" customWidth="1"/>
    <col min="10242" max="10242" width="21.25" style="2" customWidth="1"/>
    <col min="10243" max="10244" width="12.25" style="2" customWidth="1"/>
    <col min="10245" max="10246" width="7.625" style="2" customWidth="1"/>
    <col min="10247" max="10248" width="12.25" style="2" customWidth="1"/>
    <col min="10249" max="10250" width="7.625" style="2" customWidth="1"/>
    <col min="10251" max="10252" width="12.25" style="2" customWidth="1"/>
    <col min="10253" max="10254" width="7.625" style="2" customWidth="1"/>
    <col min="10255" max="10255" width="2.375" style="2" customWidth="1"/>
    <col min="10256" max="10256" width="21.25" style="2" customWidth="1"/>
    <col min="10257" max="10258" width="12.375" style="2" customWidth="1"/>
    <col min="10259" max="10260" width="7.75" style="2" customWidth="1"/>
    <col min="10261" max="10262" width="12.375" style="2" customWidth="1"/>
    <col min="10263" max="10264" width="7.75" style="2" customWidth="1"/>
    <col min="10265" max="10266" width="12.375" style="2" customWidth="1"/>
    <col min="10267" max="10268" width="7.75" style="2" customWidth="1"/>
    <col min="10269" max="10269" width="2.375" style="2" customWidth="1"/>
    <col min="10270" max="10270" width="21.25" style="2" customWidth="1"/>
    <col min="10271" max="10272" width="12.375" style="2" customWidth="1"/>
    <col min="10273" max="10274" width="7.75" style="2" customWidth="1"/>
    <col min="10275" max="10276" width="12.375" style="2" customWidth="1"/>
    <col min="10277" max="10278" width="7.75" style="2" customWidth="1"/>
    <col min="10279" max="10280" width="12.375" style="2" customWidth="1"/>
    <col min="10281" max="10282" width="7.75" style="2" customWidth="1"/>
    <col min="10283" max="10496" width="9" style="2"/>
    <col min="10497" max="10497" width="2.375" style="2" customWidth="1"/>
    <col min="10498" max="10498" width="21.25" style="2" customWidth="1"/>
    <col min="10499" max="10500" width="12.25" style="2" customWidth="1"/>
    <col min="10501" max="10502" width="7.625" style="2" customWidth="1"/>
    <col min="10503" max="10504" width="12.25" style="2" customWidth="1"/>
    <col min="10505" max="10506" width="7.625" style="2" customWidth="1"/>
    <col min="10507" max="10508" width="12.25" style="2" customWidth="1"/>
    <col min="10509" max="10510" width="7.625" style="2" customWidth="1"/>
    <col min="10511" max="10511" width="2.375" style="2" customWidth="1"/>
    <col min="10512" max="10512" width="21.25" style="2" customWidth="1"/>
    <col min="10513" max="10514" width="12.375" style="2" customWidth="1"/>
    <col min="10515" max="10516" width="7.75" style="2" customWidth="1"/>
    <col min="10517" max="10518" width="12.375" style="2" customWidth="1"/>
    <col min="10519" max="10520" width="7.75" style="2" customWidth="1"/>
    <col min="10521" max="10522" width="12.375" style="2" customWidth="1"/>
    <col min="10523" max="10524" width="7.75" style="2" customWidth="1"/>
    <col min="10525" max="10525" width="2.375" style="2" customWidth="1"/>
    <col min="10526" max="10526" width="21.25" style="2" customWidth="1"/>
    <col min="10527" max="10528" width="12.375" style="2" customWidth="1"/>
    <col min="10529" max="10530" width="7.75" style="2" customWidth="1"/>
    <col min="10531" max="10532" width="12.375" style="2" customWidth="1"/>
    <col min="10533" max="10534" width="7.75" style="2" customWidth="1"/>
    <col min="10535" max="10536" width="12.375" style="2" customWidth="1"/>
    <col min="10537" max="10538" width="7.75" style="2" customWidth="1"/>
    <col min="10539" max="10752" width="9" style="2"/>
    <col min="10753" max="10753" width="2.375" style="2" customWidth="1"/>
    <col min="10754" max="10754" width="21.25" style="2" customWidth="1"/>
    <col min="10755" max="10756" width="12.25" style="2" customWidth="1"/>
    <col min="10757" max="10758" width="7.625" style="2" customWidth="1"/>
    <col min="10759" max="10760" width="12.25" style="2" customWidth="1"/>
    <col min="10761" max="10762" width="7.625" style="2" customWidth="1"/>
    <col min="10763" max="10764" width="12.25" style="2" customWidth="1"/>
    <col min="10765" max="10766" width="7.625" style="2" customWidth="1"/>
    <col min="10767" max="10767" width="2.375" style="2" customWidth="1"/>
    <col min="10768" max="10768" width="21.25" style="2" customWidth="1"/>
    <col min="10769" max="10770" width="12.375" style="2" customWidth="1"/>
    <col min="10771" max="10772" width="7.75" style="2" customWidth="1"/>
    <col min="10773" max="10774" width="12.375" style="2" customWidth="1"/>
    <col min="10775" max="10776" width="7.75" style="2" customWidth="1"/>
    <col min="10777" max="10778" width="12.375" style="2" customWidth="1"/>
    <col min="10779" max="10780" width="7.75" style="2" customWidth="1"/>
    <col min="10781" max="10781" width="2.375" style="2" customWidth="1"/>
    <col min="10782" max="10782" width="21.25" style="2" customWidth="1"/>
    <col min="10783" max="10784" width="12.375" style="2" customWidth="1"/>
    <col min="10785" max="10786" width="7.75" style="2" customWidth="1"/>
    <col min="10787" max="10788" width="12.375" style="2" customWidth="1"/>
    <col min="10789" max="10790" width="7.75" style="2" customWidth="1"/>
    <col min="10791" max="10792" width="12.375" style="2" customWidth="1"/>
    <col min="10793" max="10794" width="7.75" style="2" customWidth="1"/>
    <col min="10795" max="11008" width="9" style="2"/>
    <col min="11009" max="11009" width="2.375" style="2" customWidth="1"/>
    <col min="11010" max="11010" width="21.25" style="2" customWidth="1"/>
    <col min="11011" max="11012" width="12.25" style="2" customWidth="1"/>
    <col min="11013" max="11014" width="7.625" style="2" customWidth="1"/>
    <col min="11015" max="11016" width="12.25" style="2" customWidth="1"/>
    <col min="11017" max="11018" width="7.625" style="2" customWidth="1"/>
    <col min="11019" max="11020" width="12.25" style="2" customWidth="1"/>
    <col min="11021" max="11022" width="7.625" style="2" customWidth="1"/>
    <col min="11023" max="11023" width="2.375" style="2" customWidth="1"/>
    <col min="11024" max="11024" width="21.25" style="2" customWidth="1"/>
    <col min="11025" max="11026" width="12.375" style="2" customWidth="1"/>
    <col min="11027" max="11028" width="7.75" style="2" customWidth="1"/>
    <col min="11029" max="11030" width="12.375" style="2" customWidth="1"/>
    <col min="11031" max="11032" width="7.75" style="2" customWidth="1"/>
    <col min="11033" max="11034" width="12.375" style="2" customWidth="1"/>
    <col min="11035" max="11036" width="7.75" style="2" customWidth="1"/>
    <col min="11037" max="11037" width="2.375" style="2" customWidth="1"/>
    <col min="11038" max="11038" width="21.25" style="2" customWidth="1"/>
    <col min="11039" max="11040" width="12.375" style="2" customWidth="1"/>
    <col min="11041" max="11042" width="7.75" style="2" customWidth="1"/>
    <col min="11043" max="11044" width="12.375" style="2" customWidth="1"/>
    <col min="11045" max="11046" width="7.75" style="2" customWidth="1"/>
    <col min="11047" max="11048" width="12.375" style="2" customWidth="1"/>
    <col min="11049" max="11050" width="7.75" style="2" customWidth="1"/>
    <col min="11051" max="11264" width="9" style="2"/>
    <col min="11265" max="11265" width="2.375" style="2" customWidth="1"/>
    <col min="11266" max="11266" width="21.25" style="2" customWidth="1"/>
    <col min="11267" max="11268" width="12.25" style="2" customWidth="1"/>
    <col min="11269" max="11270" width="7.625" style="2" customWidth="1"/>
    <col min="11271" max="11272" width="12.25" style="2" customWidth="1"/>
    <col min="11273" max="11274" width="7.625" style="2" customWidth="1"/>
    <col min="11275" max="11276" width="12.25" style="2" customWidth="1"/>
    <col min="11277" max="11278" width="7.625" style="2" customWidth="1"/>
    <col min="11279" max="11279" width="2.375" style="2" customWidth="1"/>
    <col min="11280" max="11280" width="21.25" style="2" customWidth="1"/>
    <col min="11281" max="11282" width="12.375" style="2" customWidth="1"/>
    <col min="11283" max="11284" width="7.75" style="2" customWidth="1"/>
    <col min="11285" max="11286" width="12.375" style="2" customWidth="1"/>
    <col min="11287" max="11288" width="7.75" style="2" customWidth="1"/>
    <col min="11289" max="11290" width="12.375" style="2" customWidth="1"/>
    <col min="11291" max="11292" width="7.75" style="2" customWidth="1"/>
    <col min="11293" max="11293" width="2.375" style="2" customWidth="1"/>
    <col min="11294" max="11294" width="21.25" style="2" customWidth="1"/>
    <col min="11295" max="11296" width="12.375" style="2" customWidth="1"/>
    <col min="11297" max="11298" width="7.75" style="2" customWidth="1"/>
    <col min="11299" max="11300" width="12.375" style="2" customWidth="1"/>
    <col min="11301" max="11302" width="7.75" style="2" customWidth="1"/>
    <col min="11303" max="11304" width="12.375" style="2" customWidth="1"/>
    <col min="11305" max="11306" width="7.75" style="2" customWidth="1"/>
    <col min="11307" max="11520" width="9" style="2"/>
    <col min="11521" max="11521" width="2.375" style="2" customWidth="1"/>
    <col min="11522" max="11522" width="21.25" style="2" customWidth="1"/>
    <col min="11523" max="11524" width="12.25" style="2" customWidth="1"/>
    <col min="11525" max="11526" width="7.625" style="2" customWidth="1"/>
    <col min="11527" max="11528" width="12.25" style="2" customWidth="1"/>
    <col min="11529" max="11530" width="7.625" style="2" customWidth="1"/>
    <col min="11531" max="11532" width="12.25" style="2" customWidth="1"/>
    <col min="11533" max="11534" width="7.625" style="2" customWidth="1"/>
    <col min="11535" max="11535" width="2.375" style="2" customWidth="1"/>
    <col min="11536" max="11536" width="21.25" style="2" customWidth="1"/>
    <col min="11537" max="11538" width="12.375" style="2" customWidth="1"/>
    <col min="11539" max="11540" width="7.75" style="2" customWidth="1"/>
    <col min="11541" max="11542" width="12.375" style="2" customWidth="1"/>
    <col min="11543" max="11544" width="7.75" style="2" customWidth="1"/>
    <col min="11545" max="11546" width="12.375" style="2" customWidth="1"/>
    <col min="11547" max="11548" width="7.75" style="2" customWidth="1"/>
    <col min="11549" max="11549" width="2.375" style="2" customWidth="1"/>
    <col min="11550" max="11550" width="21.25" style="2" customWidth="1"/>
    <col min="11551" max="11552" width="12.375" style="2" customWidth="1"/>
    <col min="11553" max="11554" width="7.75" style="2" customWidth="1"/>
    <col min="11555" max="11556" width="12.375" style="2" customWidth="1"/>
    <col min="11557" max="11558" width="7.75" style="2" customWidth="1"/>
    <col min="11559" max="11560" width="12.375" style="2" customWidth="1"/>
    <col min="11561" max="11562" width="7.75" style="2" customWidth="1"/>
    <col min="11563" max="11776" width="9" style="2"/>
    <col min="11777" max="11777" width="2.375" style="2" customWidth="1"/>
    <col min="11778" max="11778" width="21.25" style="2" customWidth="1"/>
    <col min="11779" max="11780" width="12.25" style="2" customWidth="1"/>
    <col min="11781" max="11782" width="7.625" style="2" customWidth="1"/>
    <col min="11783" max="11784" width="12.25" style="2" customWidth="1"/>
    <col min="11785" max="11786" width="7.625" style="2" customWidth="1"/>
    <col min="11787" max="11788" width="12.25" style="2" customWidth="1"/>
    <col min="11789" max="11790" width="7.625" style="2" customWidth="1"/>
    <col min="11791" max="11791" width="2.375" style="2" customWidth="1"/>
    <col min="11792" max="11792" width="21.25" style="2" customWidth="1"/>
    <col min="11793" max="11794" width="12.375" style="2" customWidth="1"/>
    <col min="11795" max="11796" width="7.75" style="2" customWidth="1"/>
    <col min="11797" max="11798" width="12.375" style="2" customWidth="1"/>
    <col min="11799" max="11800" width="7.75" style="2" customWidth="1"/>
    <col min="11801" max="11802" width="12.375" style="2" customWidth="1"/>
    <col min="11803" max="11804" width="7.75" style="2" customWidth="1"/>
    <col min="11805" max="11805" width="2.375" style="2" customWidth="1"/>
    <col min="11806" max="11806" width="21.25" style="2" customWidth="1"/>
    <col min="11807" max="11808" width="12.375" style="2" customWidth="1"/>
    <col min="11809" max="11810" width="7.75" style="2" customWidth="1"/>
    <col min="11811" max="11812" width="12.375" style="2" customWidth="1"/>
    <col min="11813" max="11814" width="7.75" style="2" customWidth="1"/>
    <col min="11815" max="11816" width="12.375" style="2" customWidth="1"/>
    <col min="11817" max="11818" width="7.75" style="2" customWidth="1"/>
    <col min="11819" max="12032" width="9" style="2"/>
    <col min="12033" max="12033" width="2.375" style="2" customWidth="1"/>
    <col min="12034" max="12034" width="21.25" style="2" customWidth="1"/>
    <col min="12035" max="12036" width="12.25" style="2" customWidth="1"/>
    <col min="12037" max="12038" width="7.625" style="2" customWidth="1"/>
    <col min="12039" max="12040" width="12.25" style="2" customWidth="1"/>
    <col min="12041" max="12042" width="7.625" style="2" customWidth="1"/>
    <col min="12043" max="12044" width="12.25" style="2" customWidth="1"/>
    <col min="12045" max="12046" width="7.625" style="2" customWidth="1"/>
    <col min="12047" max="12047" width="2.375" style="2" customWidth="1"/>
    <col min="12048" max="12048" width="21.25" style="2" customWidth="1"/>
    <col min="12049" max="12050" width="12.375" style="2" customWidth="1"/>
    <col min="12051" max="12052" width="7.75" style="2" customWidth="1"/>
    <col min="12053" max="12054" width="12.375" style="2" customWidth="1"/>
    <col min="12055" max="12056" width="7.75" style="2" customWidth="1"/>
    <col min="12057" max="12058" width="12.375" style="2" customWidth="1"/>
    <col min="12059" max="12060" width="7.75" style="2" customWidth="1"/>
    <col min="12061" max="12061" width="2.375" style="2" customWidth="1"/>
    <col min="12062" max="12062" width="21.25" style="2" customWidth="1"/>
    <col min="12063" max="12064" width="12.375" style="2" customWidth="1"/>
    <col min="12065" max="12066" width="7.75" style="2" customWidth="1"/>
    <col min="12067" max="12068" width="12.375" style="2" customWidth="1"/>
    <col min="12069" max="12070" width="7.75" style="2" customWidth="1"/>
    <col min="12071" max="12072" width="12.375" style="2" customWidth="1"/>
    <col min="12073" max="12074" width="7.75" style="2" customWidth="1"/>
    <col min="12075" max="12288" width="9" style="2"/>
    <col min="12289" max="12289" width="2.375" style="2" customWidth="1"/>
    <col min="12290" max="12290" width="21.25" style="2" customWidth="1"/>
    <col min="12291" max="12292" width="12.25" style="2" customWidth="1"/>
    <col min="12293" max="12294" width="7.625" style="2" customWidth="1"/>
    <col min="12295" max="12296" width="12.25" style="2" customWidth="1"/>
    <col min="12297" max="12298" width="7.625" style="2" customWidth="1"/>
    <col min="12299" max="12300" width="12.25" style="2" customWidth="1"/>
    <col min="12301" max="12302" width="7.625" style="2" customWidth="1"/>
    <col min="12303" max="12303" width="2.375" style="2" customWidth="1"/>
    <col min="12304" max="12304" width="21.25" style="2" customWidth="1"/>
    <col min="12305" max="12306" width="12.375" style="2" customWidth="1"/>
    <col min="12307" max="12308" width="7.75" style="2" customWidth="1"/>
    <col min="12309" max="12310" width="12.375" style="2" customWidth="1"/>
    <col min="12311" max="12312" width="7.75" style="2" customWidth="1"/>
    <col min="12313" max="12314" width="12.375" style="2" customWidth="1"/>
    <col min="12315" max="12316" width="7.75" style="2" customWidth="1"/>
    <col min="12317" max="12317" width="2.375" style="2" customWidth="1"/>
    <col min="12318" max="12318" width="21.25" style="2" customWidth="1"/>
    <col min="12319" max="12320" width="12.375" style="2" customWidth="1"/>
    <col min="12321" max="12322" width="7.75" style="2" customWidth="1"/>
    <col min="12323" max="12324" width="12.375" style="2" customWidth="1"/>
    <col min="12325" max="12326" width="7.75" style="2" customWidth="1"/>
    <col min="12327" max="12328" width="12.375" style="2" customWidth="1"/>
    <col min="12329" max="12330" width="7.75" style="2" customWidth="1"/>
    <col min="12331" max="12544" width="9" style="2"/>
    <col min="12545" max="12545" width="2.375" style="2" customWidth="1"/>
    <col min="12546" max="12546" width="21.25" style="2" customWidth="1"/>
    <col min="12547" max="12548" width="12.25" style="2" customWidth="1"/>
    <col min="12549" max="12550" width="7.625" style="2" customWidth="1"/>
    <col min="12551" max="12552" width="12.25" style="2" customWidth="1"/>
    <col min="12553" max="12554" width="7.625" style="2" customWidth="1"/>
    <col min="12555" max="12556" width="12.25" style="2" customWidth="1"/>
    <col min="12557" max="12558" width="7.625" style="2" customWidth="1"/>
    <col min="12559" max="12559" width="2.375" style="2" customWidth="1"/>
    <col min="12560" max="12560" width="21.25" style="2" customWidth="1"/>
    <col min="12561" max="12562" width="12.375" style="2" customWidth="1"/>
    <col min="12563" max="12564" width="7.75" style="2" customWidth="1"/>
    <col min="12565" max="12566" width="12.375" style="2" customWidth="1"/>
    <col min="12567" max="12568" width="7.75" style="2" customWidth="1"/>
    <col min="12569" max="12570" width="12.375" style="2" customWidth="1"/>
    <col min="12571" max="12572" width="7.75" style="2" customWidth="1"/>
    <col min="12573" max="12573" width="2.375" style="2" customWidth="1"/>
    <col min="12574" max="12574" width="21.25" style="2" customWidth="1"/>
    <col min="12575" max="12576" width="12.375" style="2" customWidth="1"/>
    <col min="12577" max="12578" width="7.75" style="2" customWidth="1"/>
    <col min="12579" max="12580" width="12.375" style="2" customWidth="1"/>
    <col min="12581" max="12582" width="7.75" style="2" customWidth="1"/>
    <col min="12583" max="12584" width="12.375" style="2" customWidth="1"/>
    <col min="12585" max="12586" width="7.75" style="2" customWidth="1"/>
    <col min="12587" max="12800" width="9" style="2"/>
    <col min="12801" max="12801" width="2.375" style="2" customWidth="1"/>
    <col min="12802" max="12802" width="21.25" style="2" customWidth="1"/>
    <col min="12803" max="12804" width="12.25" style="2" customWidth="1"/>
    <col min="12805" max="12806" width="7.625" style="2" customWidth="1"/>
    <col min="12807" max="12808" width="12.25" style="2" customWidth="1"/>
    <col min="12809" max="12810" width="7.625" style="2" customWidth="1"/>
    <col min="12811" max="12812" width="12.25" style="2" customWidth="1"/>
    <col min="12813" max="12814" width="7.625" style="2" customWidth="1"/>
    <col min="12815" max="12815" width="2.375" style="2" customWidth="1"/>
    <col min="12816" max="12816" width="21.25" style="2" customWidth="1"/>
    <col min="12817" max="12818" width="12.375" style="2" customWidth="1"/>
    <col min="12819" max="12820" width="7.75" style="2" customWidth="1"/>
    <col min="12821" max="12822" width="12.375" style="2" customWidth="1"/>
    <col min="12823" max="12824" width="7.75" style="2" customWidth="1"/>
    <col min="12825" max="12826" width="12.375" style="2" customWidth="1"/>
    <col min="12827" max="12828" width="7.75" style="2" customWidth="1"/>
    <col min="12829" max="12829" width="2.375" style="2" customWidth="1"/>
    <col min="12830" max="12830" width="21.25" style="2" customWidth="1"/>
    <col min="12831" max="12832" width="12.375" style="2" customWidth="1"/>
    <col min="12833" max="12834" width="7.75" style="2" customWidth="1"/>
    <col min="12835" max="12836" width="12.375" style="2" customWidth="1"/>
    <col min="12837" max="12838" width="7.75" style="2" customWidth="1"/>
    <col min="12839" max="12840" width="12.375" style="2" customWidth="1"/>
    <col min="12841" max="12842" width="7.75" style="2" customWidth="1"/>
    <col min="12843" max="13056" width="9" style="2"/>
    <col min="13057" max="13057" width="2.375" style="2" customWidth="1"/>
    <col min="13058" max="13058" width="21.25" style="2" customWidth="1"/>
    <col min="13059" max="13060" width="12.25" style="2" customWidth="1"/>
    <col min="13061" max="13062" width="7.625" style="2" customWidth="1"/>
    <col min="13063" max="13064" width="12.25" style="2" customWidth="1"/>
    <col min="13065" max="13066" width="7.625" style="2" customWidth="1"/>
    <col min="13067" max="13068" width="12.25" style="2" customWidth="1"/>
    <col min="13069" max="13070" width="7.625" style="2" customWidth="1"/>
    <col min="13071" max="13071" width="2.375" style="2" customWidth="1"/>
    <col min="13072" max="13072" width="21.25" style="2" customWidth="1"/>
    <col min="13073" max="13074" width="12.375" style="2" customWidth="1"/>
    <col min="13075" max="13076" width="7.75" style="2" customWidth="1"/>
    <col min="13077" max="13078" width="12.375" style="2" customWidth="1"/>
    <col min="13079" max="13080" width="7.75" style="2" customWidth="1"/>
    <col min="13081" max="13082" width="12.375" style="2" customWidth="1"/>
    <col min="13083" max="13084" width="7.75" style="2" customWidth="1"/>
    <col min="13085" max="13085" width="2.375" style="2" customWidth="1"/>
    <col min="13086" max="13086" width="21.25" style="2" customWidth="1"/>
    <col min="13087" max="13088" width="12.375" style="2" customWidth="1"/>
    <col min="13089" max="13090" width="7.75" style="2" customWidth="1"/>
    <col min="13091" max="13092" width="12.375" style="2" customWidth="1"/>
    <col min="13093" max="13094" width="7.75" style="2" customWidth="1"/>
    <col min="13095" max="13096" width="12.375" style="2" customWidth="1"/>
    <col min="13097" max="13098" width="7.75" style="2" customWidth="1"/>
    <col min="13099" max="13312" width="9" style="2"/>
    <col min="13313" max="13313" width="2.375" style="2" customWidth="1"/>
    <col min="13314" max="13314" width="21.25" style="2" customWidth="1"/>
    <col min="13315" max="13316" width="12.25" style="2" customWidth="1"/>
    <col min="13317" max="13318" width="7.625" style="2" customWidth="1"/>
    <col min="13319" max="13320" width="12.25" style="2" customWidth="1"/>
    <col min="13321" max="13322" width="7.625" style="2" customWidth="1"/>
    <col min="13323" max="13324" width="12.25" style="2" customWidth="1"/>
    <col min="13325" max="13326" width="7.625" style="2" customWidth="1"/>
    <col min="13327" max="13327" width="2.375" style="2" customWidth="1"/>
    <col min="13328" max="13328" width="21.25" style="2" customWidth="1"/>
    <col min="13329" max="13330" width="12.375" style="2" customWidth="1"/>
    <col min="13331" max="13332" width="7.75" style="2" customWidth="1"/>
    <col min="13333" max="13334" width="12.375" style="2" customWidth="1"/>
    <col min="13335" max="13336" width="7.75" style="2" customWidth="1"/>
    <col min="13337" max="13338" width="12.375" style="2" customWidth="1"/>
    <col min="13339" max="13340" width="7.75" style="2" customWidth="1"/>
    <col min="13341" max="13341" width="2.375" style="2" customWidth="1"/>
    <col min="13342" max="13342" width="21.25" style="2" customWidth="1"/>
    <col min="13343" max="13344" width="12.375" style="2" customWidth="1"/>
    <col min="13345" max="13346" width="7.75" style="2" customWidth="1"/>
    <col min="13347" max="13348" width="12.375" style="2" customWidth="1"/>
    <col min="13349" max="13350" width="7.75" style="2" customWidth="1"/>
    <col min="13351" max="13352" width="12.375" style="2" customWidth="1"/>
    <col min="13353" max="13354" width="7.75" style="2" customWidth="1"/>
    <col min="13355" max="13568" width="9" style="2"/>
    <col min="13569" max="13569" width="2.375" style="2" customWidth="1"/>
    <col min="13570" max="13570" width="21.25" style="2" customWidth="1"/>
    <col min="13571" max="13572" width="12.25" style="2" customWidth="1"/>
    <col min="13573" max="13574" width="7.625" style="2" customWidth="1"/>
    <col min="13575" max="13576" width="12.25" style="2" customWidth="1"/>
    <col min="13577" max="13578" width="7.625" style="2" customWidth="1"/>
    <col min="13579" max="13580" width="12.25" style="2" customWidth="1"/>
    <col min="13581" max="13582" width="7.625" style="2" customWidth="1"/>
    <col min="13583" max="13583" width="2.375" style="2" customWidth="1"/>
    <col min="13584" max="13584" width="21.25" style="2" customWidth="1"/>
    <col min="13585" max="13586" width="12.375" style="2" customWidth="1"/>
    <col min="13587" max="13588" width="7.75" style="2" customWidth="1"/>
    <col min="13589" max="13590" width="12.375" style="2" customWidth="1"/>
    <col min="13591" max="13592" width="7.75" style="2" customWidth="1"/>
    <col min="13593" max="13594" width="12.375" style="2" customWidth="1"/>
    <col min="13595" max="13596" width="7.75" style="2" customWidth="1"/>
    <col min="13597" max="13597" width="2.375" style="2" customWidth="1"/>
    <col min="13598" max="13598" width="21.25" style="2" customWidth="1"/>
    <col min="13599" max="13600" width="12.375" style="2" customWidth="1"/>
    <col min="13601" max="13602" width="7.75" style="2" customWidth="1"/>
    <col min="13603" max="13604" width="12.375" style="2" customWidth="1"/>
    <col min="13605" max="13606" width="7.75" style="2" customWidth="1"/>
    <col min="13607" max="13608" width="12.375" style="2" customWidth="1"/>
    <col min="13609" max="13610" width="7.75" style="2" customWidth="1"/>
    <col min="13611" max="13824" width="9" style="2"/>
    <col min="13825" max="13825" width="2.375" style="2" customWidth="1"/>
    <col min="13826" max="13826" width="21.25" style="2" customWidth="1"/>
    <col min="13827" max="13828" width="12.25" style="2" customWidth="1"/>
    <col min="13829" max="13830" width="7.625" style="2" customWidth="1"/>
    <col min="13831" max="13832" width="12.25" style="2" customWidth="1"/>
    <col min="13833" max="13834" width="7.625" style="2" customWidth="1"/>
    <col min="13835" max="13836" width="12.25" style="2" customWidth="1"/>
    <col min="13837" max="13838" width="7.625" style="2" customWidth="1"/>
    <col min="13839" max="13839" width="2.375" style="2" customWidth="1"/>
    <col min="13840" max="13840" width="21.25" style="2" customWidth="1"/>
    <col min="13841" max="13842" width="12.375" style="2" customWidth="1"/>
    <col min="13843" max="13844" width="7.75" style="2" customWidth="1"/>
    <col min="13845" max="13846" width="12.375" style="2" customWidth="1"/>
    <col min="13847" max="13848" width="7.75" style="2" customWidth="1"/>
    <col min="13849" max="13850" width="12.375" style="2" customWidth="1"/>
    <col min="13851" max="13852" width="7.75" style="2" customWidth="1"/>
    <col min="13853" max="13853" width="2.375" style="2" customWidth="1"/>
    <col min="13854" max="13854" width="21.25" style="2" customWidth="1"/>
    <col min="13855" max="13856" width="12.375" style="2" customWidth="1"/>
    <col min="13857" max="13858" width="7.75" style="2" customWidth="1"/>
    <col min="13859" max="13860" width="12.375" style="2" customWidth="1"/>
    <col min="13861" max="13862" width="7.75" style="2" customWidth="1"/>
    <col min="13863" max="13864" width="12.375" style="2" customWidth="1"/>
    <col min="13865" max="13866" width="7.75" style="2" customWidth="1"/>
    <col min="13867" max="14080" width="9" style="2"/>
    <col min="14081" max="14081" width="2.375" style="2" customWidth="1"/>
    <col min="14082" max="14082" width="21.25" style="2" customWidth="1"/>
    <col min="14083" max="14084" width="12.25" style="2" customWidth="1"/>
    <col min="14085" max="14086" width="7.625" style="2" customWidth="1"/>
    <col min="14087" max="14088" width="12.25" style="2" customWidth="1"/>
    <col min="14089" max="14090" width="7.625" style="2" customWidth="1"/>
    <col min="14091" max="14092" width="12.25" style="2" customWidth="1"/>
    <col min="14093" max="14094" width="7.625" style="2" customWidth="1"/>
    <col min="14095" max="14095" width="2.375" style="2" customWidth="1"/>
    <col min="14096" max="14096" width="21.25" style="2" customWidth="1"/>
    <col min="14097" max="14098" width="12.375" style="2" customWidth="1"/>
    <col min="14099" max="14100" width="7.75" style="2" customWidth="1"/>
    <col min="14101" max="14102" width="12.375" style="2" customWidth="1"/>
    <col min="14103" max="14104" width="7.75" style="2" customWidth="1"/>
    <col min="14105" max="14106" width="12.375" style="2" customWidth="1"/>
    <col min="14107" max="14108" width="7.75" style="2" customWidth="1"/>
    <col min="14109" max="14109" width="2.375" style="2" customWidth="1"/>
    <col min="14110" max="14110" width="21.25" style="2" customWidth="1"/>
    <col min="14111" max="14112" width="12.375" style="2" customWidth="1"/>
    <col min="14113" max="14114" width="7.75" style="2" customWidth="1"/>
    <col min="14115" max="14116" width="12.375" style="2" customWidth="1"/>
    <col min="14117" max="14118" width="7.75" style="2" customWidth="1"/>
    <col min="14119" max="14120" width="12.375" style="2" customWidth="1"/>
    <col min="14121" max="14122" width="7.75" style="2" customWidth="1"/>
    <col min="14123" max="14336" width="9" style="2"/>
    <col min="14337" max="14337" width="2.375" style="2" customWidth="1"/>
    <col min="14338" max="14338" width="21.25" style="2" customWidth="1"/>
    <col min="14339" max="14340" width="12.25" style="2" customWidth="1"/>
    <col min="14341" max="14342" width="7.625" style="2" customWidth="1"/>
    <col min="14343" max="14344" width="12.25" style="2" customWidth="1"/>
    <col min="14345" max="14346" width="7.625" style="2" customWidth="1"/>
    <col min="14347" max="14348" width="12.25" style="2" customWidth="1"/>
    <col min="14349" max="14350" width="7.625" style="2" customWidth="1"/>
    <col min="14351" max="14351" width="2.375" style="2" customWidth="1"/>
    <col min="14352" max="14352" width="21.25" style="2" customWidth="1"/>
    <col min="14353" max="14354" width="12.375" style="2" customWidth="1"/>
    <col min="14355" max="14356" width="7.75" style="2" customWidth="1"/>
    <col min="14357" max="14358" width="12.375" style="2" customWidth="1"/>
    <col min="14359" max="14360" width="7.75" style="2" customWidth="1"/>
    <col min="14361" max="14362" width="12.375" style="2" customWidth="1"/>
    <col min="14363" max="14364" width="7.75" style="2" customWidth="1"/>
    <col min="14365" max="14365" width="2.375" style="2" customWidth="1"/>
    <col min="14366" max="14366" width="21.25" style="2" customWidth="1"/>
    <col min="14367" max="14368" width="12.375" style="2" customWidth="1"/>
    <col min="14369" max="14370" width="7.75" style="2" customWidth="1"/>
    <col min="14371" max="14372" width="12.375" style="2" customWidth="1"/>
    <col min="14373" max="14374" width="7.75" style="2" customWidth="1"/>
    <col min="14375" max="14376" width="12.375" style="2" customWidth="1"/>
    <col min="14377" max="14378" width="7.75" style="2" customWidth="1"/>
    <col min="14379" max="14592" width="9" style="2"/>
    <col min="14593" max="14593" width="2.375" style="2" customWidth="1"/>
    <col min="14594" max="14594" width="21.25" style="2" customWidth="1"/>
    <col min="14595" max="14596" width="12.25" style="2" customWidth="1"/>
    <col min="14597" max="14598" width="7.625" style="2" customWidth="1"/>
    <col min="14599" max="14600" width="12.25" style="2" customWidth="1"/>
    <col min="14601" max="14602" width="7.625" style="2" customWidth="1"/>
    <col min="14603" max="14604" width="12.25" style="2" customWidth="1"/>
    <col min="14605" max="14606" width="7.625" style="2" customWidth="1"/>
    <col min="14607" max="14607" width="2.375" style="2" customWidth="1"/>
    <col min="14608" max="14608" width="21.25" style="2" customWidth="1"/>
    <col min="14609" max="14610" width="12.375" style="2" customWidth="1"/>
    <col min="14611" max="14612" width="7.75" style="2" customWidth="1"/>
    <col min="14613" max="14614" width="12.375" style="2" customWidth="1"/>
    <col min="14615" max="14616" width="7.75" style="2" customWidth="1"/>
    <col min="14617" max="14618" width="12.375" style="2" customWidth="1"/>
    <col min="14619" max="14620" width="7.75" style="2" customWidth="1"/>
    <col min="14621" max="14621" width="2.375" style="2" customWidth="1"/>
    <col min="14622" max="14622" width="21.25" style="2" customWidth="1"/>
    <col min="14623" max="14624" width="12.375" style="2" customWidth="1"/>
    <col min="14625" max="14626" width="7.75" style="2" customWidth="1"/>
    <col min="14627" max="14628" width="12.375" style="2" customWidth="1"/>
    <col min="14629" max="14630" width="7.75" style="2" customWidth="1"/>
    <col min="14631" max="14632" width="12.375" style="2" customWidth="1"/>
    <col min="14633" max="14634" width="7.75" style="2" customWidth="1"/>
    <col min="14635" max="14848" width="9" style="2"/>
    <col min="14849" max="14849" width="2.375" style="2" customWidth="1"/>
    <col min="14850" max="14850" width="21.25" style="2" customWidth="1"/>
    <col min="14851" max="14852" width="12.25" style="2" customWidth="1"/>
    <col min="14853" max="14854" width="7.625" style="2" customWidth="1"/>
    <col min="14855" max="14856" width="12.25" style="2" customWidth="1"/>
    <col min="14857" max="14858" width="7.625" style="2" customWidth="1"/>
    <col min="14859" max="14860" width="12.25" style="2" customWidth="1"/>
    <col min="14861" max="14862" width="7.625" style="2" customWidth="1"/>
    <col min="14863" max="14863" width="2.375" style="2" customWidth="1"/>
    <col min="14864" max="14864" width="21.25" style="2" customWidth="1"/>
    <col min="14865" max="14866" width="12.375" style="2" customWidth="1"/>
    <col min="14867" max="14868" width="7.75" style="2" customWidth="1"/>
    <col min="14869" max="14870" width="12.375" style="2" customWidth="1"/>
    <col min="14871" max="14872" width="7.75" style="2" customWidth="1"/>
    <col min="14873" max="14874" width="12.375" style="2" customWidth="1"/>
    <col min="14875" max="14876" width="7.75" style="2" customWidth="1"/>
    <col min="14877" max="14877" width="2.375" style="2" customWidth="1"/>
    <col min="14878" max="14878" width="21.25" style="2" customWidth="1"/>
    <col min="14879" max="14880" width="12.375" style="2" customWidth="1"/>
    <col min="14881" max="14882" width="7.75" style="2" customWidth="1"/>
    <col min="14883" max="14884" width="12.375" style="2" customWidth="1"/>
    <col min="14885" max="14886" width="7.75" style="2" customWidth="1"/>
    <col min="14887" max="14888" width="12.375" style="2" customWidth="1"/>
    <col min="14889" max="14890" width="7.75" style="2" customWidth="1"/>
    <col min="14891" max="15104" width="9" style="2"/>
    <col min="15105" max="15105" width="2.375" style="2" customWidth="1"/>
    <col min="15106" max="15106" width="21.25" style="2" customWidth="1"/>
    <col min="15107" max="15108" width="12.25" style="2" customWidth="1"/>
    <col min="15109" max="15110" width="7.625" style="2" customWidth="1"/>
    <col min="15111" max="15112" width="12.25" style="2" customWidth="1"/>
    <col min="15113" max="15114" width="7.625" style="2" customWidth="1"/>
    <col min="15115" max="15116" width="12.25" style="2" customWidth="1"/>
    <col min="15117" max="15118" width="7.625" style="2" customWidth="1"/>
    <col min="15119" max="15119" width="2.375" style="2" customWidth="1"/>
    <col min="15120" max="15120" width="21.25" style="2" customWidth="1"/>
    <col min="15121" max="15122" width="12.375" style="2" customWidth="1"/>
    <col min="15123" max="15124" width="7.75" style="2" customWidth="1"/>
    <col min="15125" max="15126" width="12.375" style="2" customWidth="1"/>
    <col min="15127" max="15128" width="7.75" style="2" customWidth="1"/>
    <col min="15129" max="15130" width="12.375" style="2" customWidth="1"/>
    <col min="15131" max="15132" width="7.75" style="2" customWidth="1"/>
    <col min="15133" max="15133" width="2.375" style="2" customWidth="1"/>
    <col min="15134" max="15134" width="21.25" style="2" customWidth="1"/>
    <col min="15135" max="15136" width="12.375" style="2" customWidth="1"/>
    <col min="15137" max="15138" width="7.75" style="2" customWidth="1"/>
    <col min="15139" max="15140" width="12.375" style="2" customWidth="1"/>
    <col min="15141" max="15142" width="7.75" style="2" customWidth="1"/>
    <col min="15143" max="15144" width="12.375" style="2" customWidth="1"/>
    <col min="15145" max="15146" width="7.75" style="2" customWidth="1"/>
    <col min="15147" max="15360" width="9" style="2"/>
    <col min="15361" max="15361" width="2.375" style="2" customWidth="1"/>
    <col min="15362" max="15362" width="21.25" style="2" customWidth="1"/>
    <col min="15363" max="15364" width="12.25" style="2" customWidth="1"/>
    <col min="15365" max="15366" width="7.625" style="2" customWidth="1"/>
    <col min="15367" max="15368" width="12.25" style="2" customWidth="1"/>
    <col min="15369" max="15370" width="7.625" style="2" customWidth="1"/>
    <col min="15371" max="15372" width="12.25" style="2" customWidth="1"/>
    <col min="15373" max="15374" width="7.625" style="2" customWidth="1"/>
    <col min="15375" max="15375" width="2.375" style="2" customWidth="1"/>
    <col min="15376" max="15376" width="21.25" style="2" customWidth="1"/>
    <col min="15377" max="15378" width="12.375" style="2" customWidth="1"/>
    <col min="15379" max="15380" width="7.75" style="2" customWidth="1"/>
    <col min="15381" max="15382" width="12.375" style="2" customWidth="1"/>
    <col min="15383" max="15384" width="7.75" style="2" customWidth="1"/>
    <col min="15385" max="15386" width="12.375" style="2" customWidth="1"/>
    <col min="15387" max="15388" width="7.75" style="2" customWidth="1"/>
    <col min="15389" max="15389" width="2.375" style="2" customWidth="1"/>
    <col min="15390" max="15390" width="21.25" style="2" customWidth="1"/>
    <col min="15391" max="15392" width="12.375" style="2" customWidth="1"/>
    <col min="15393" max="15394" width="7.75" style="2" customWidth="1"/>
    <col min="15395" max="15396" width="12.375" style="2" customWidth="1"/>
    <col min="15397" max="15398" width="7.75" style="2" customWidth="1"/>
    <col min="15399" max="15400" width="12.375" style="2" customWidth="1"/>
    <col min="15401" max="15402" width="7.75" style="2" customWidth="1"/>
    <col min="15403" max="15616" width="9" style="2"/>
    <col min="15617" max="15617" width="2.375" style="2" customWidth="1"/>
    <col min="15618" max="15618" width="21.25" style="2" customWidth="1"/>
    <col min="15619" max="15620" width="12.25" style="2" customWidth="1"/>
    <col min="15621" max="15622" width="7.625" style="2" customWidth="1"/>
    <col min="15623" max="15624" width="12.25" style="2" customWidth="1"/>
    <col min="15625" max="15626" width="7.625" style="2" customWidth="1"/>
    <col min="15627" max="15628" width="12.25" style="2" customWidth="1"/>
    <col min="15629" max="15630" width="7.625" style="2" customWidth="1"/>
    <col min="15631" max="15631" width="2.375" style="2" customWidth="1"/>
    <col min="15632" max="15632" width="21.25" style="2" customWidth="1"/>
    <col min="15633" max="15634" width="12.375" style="2" customWidth="1"/>
    <col min="15635" max="15636" width="7.75" style="2" customWidth="1"/>
    <col min="15637" max="15638" width="12.375" style="2" customWidth="1"/>
    <col min="15639" max="15640" width="7.75" style="2" customWidth="1"/>
    <col min="15641" max="15642" width="12.375" style="2" customWidth="1"/>
    <col min="15643" max="15644" width="7.75" style="2" customWidth="1"/>
    <col min="15645" max="15645" width="2.375" style="2" customWidth="1"/>
    <col min="15646" max="15646" width="21.25" style="2" customWidth="1"/>
    <col min="15647" max="15648" width="12.375" style="2" customWidth="1"/>
    <col min="15649" max="15650" width="7.75" style="2" customWidth="1"/>
    <col min="15651" max="15652" width="12.375" style="2" customWidth="1"/>
    <col min="15653" max="15654" width="7.75" style="2" customWidth="1"/>
    <col min="15655" max="15656" width="12.375" style="2" customWidth="1"/>
    <col min="15657" max="15658" width="7.75" style="2" customWidth="1"/>
    <col min="15659" max="15872" width="9" style="2"/>
    <col min="15873" max="15873" width="2.375" style="2" customWidth="1"/>
    <col min="15874" max="15874" width="21.25" style="2" customWidth="1"/>
    <col min="15875" max="15876" width="12.25" style="2" customWidth="1"/>
    <col min="15877" max="15878" width="7.625" style="2" customWidth="1"/>
    <col min="15879" max="15880" width="12.25" style="2" customWidth="1"/>
    <col min="15881" max="15882" width="7.625" style="2" customWidth="1"/>
    <col min="15883" max="15884" width="12.25" style="2" customWidth="1"/>
    <col min="15885" max="15886" width="7.625" style="2" customWidth="1"/>
    <col min="15887" max="15887" width="2.375" style="2" customWidth="1"/>
    <col min="15888" max="15888" width="21.25" style="2" customWidth="1"/>
    <col min="15889" max="15890" width="12.375" style="2" customWidth="1"/>
    <col min="15891" max="15892" width="7.75" style="2" customWidth="1"/>
    <col min="15893" max="15894" width="12.375" style="2" customWidth="1"/>
    <col min="15895" max="15896" width="7.75" style="2" customWidth="1"/>
    <col min="15897" max="15898" width="12.375" style="2" customWidth="1"/>
    <col min="15899" max="15900" width="7.75" style="2" customWidth="1"/>
    <col min="15901" max="15901" width="2.375" style="2" customWidth="1"/>
    <col min="15902" max="15902" width="21.25" style="2" customWidth="1"/>
    <col min="15903" max="15904" width="12.375" style="2" customWidth="1"/>
    <col min="15905" max="15906" width="7.75" style="2" customWidth="1"/>
    <col min="15907" max="15908" width="12.375" style="2" customWidth="1"/>
    <col min="15909" max="15910" width="7.75" style="2" customWidth="1"/>
    <col min="15911" max="15912" width="12.375" style="2" customWidth="1"/>
    <col min="15913" max="15914" width="7.75" style="2" customWidth="1"/>
    <col min="15915" max="16128" width="9" style="2"/>
    <col min="16129" max="16129" width="2.375" style="2" customWidth="1"/>
    <col min="16130" max="16130" width="21.25" style="2" customWidth="1"/>
    <col min="16131" max="16132" width="12.25" style="2" customWidth="1"/>
    <col min="16133" max="16134" width="7.625" style="2" customWidth="1"/>
    <col min="16135" max="16136" width="12.25" style="2" customWidth="1"/>
    <col min="16137" max="16138" width="7.625" style="2" customWidth="1"/>
    <col min="16139" max="16140" width="12.25" style="2" customWidth="1"/>
    <col min="16141" max="16142" width="7.625" style="2" customWidth="1"/>
    <col min="16143" max="16143" width="2.375" style="2" customWidth="1"/>
    <col min="16144" max="16144" width="21.25" style="2" customWidth="1"/>
    <col min="16145" max="16146" width="12.375" style="2" customWidth="1"/>
    <col min="16147" max="16148" width="7.75" style="2" customWidth="1"/>
    <col min="16149" max="16150" width="12.375" style="2" customWidth="1"/>
    <col min="16151" max="16152" width="7.75" style="2" customWidth="1"/>
    <col min="16153" max="16154" width="12.375" style="2" customWidth="1"/>
    <col min="16155" max="16156" width="7.75" style="2" customWidth="1"/>
    <col min="16157" max="16157" width="2.375" style="2" customWidth="1"/>
    <col min="16158" max="16158" width="21.25" style="2" customWidth="1"/>
    <col min="16159" max="16160" width="12.375" style="2" customWidth="1"/>
    <col min="16161" max="16162" width="7.75" style="2" customWidth="1"/>
    <col min="16163" max="16164" width="12.375" style="2" customWidth="1"/>
    <col min="16165" max="16166" width="7.75" style="2" customWidth="1"/>
    <col min="16167" max="16168" width="12.375" style="2" customWidth="1"/>
    <col min="16169" max="16170" width="7.75" style="2" customWidth="1"/>
    <col min="16171" max="16384" width="9" style="2"/>
  </cols>
  <sheetData>
    <row r="1" spans="1:42" s="1" customFormat="1" ht="18.75" x14ac:dyDescent="0.2">
      <c r="A1" s="1" t="s">
        <v>138</v>
      </c>
      <c r="O1" s="1" t="s">
        <v>138</v>
      </c>
      <c r="AC1" s="1" t="s">
        <v>138</v>
      </c>
    </row>
    <row r="2" spans="1:42" ht="14.25" thickBot="1" x14ac:dyDescent="0.2">
      <c r="A2" s="4"/>
      <c r="B2" s="4"/>
      <c r="F2" s="6"/>
      <c r="J2" s="6"/>
      <c r="N2" s="6" t="s">
        <v>74</v>
      </c>
      <c r="O2" s="4"/>
      <c r="P2" s="4"/>
      <c r="T2" s="6"/>
      <c r="U2" s="47"/>
      <c r="V2" s="47"/>
      <c r="W2" s="47"/>
      <c r="X2" s="47"/>
      <c r="Y2" s="47"/>
      <c r="Z2" s="47"/>
      <c r="AA2" s="47"/>
      <c r="AB2" s="6" t="s">
        <v>74</v>
      </c>
      <c r="AC2" s="4"/>
      <c r="AD2" s="4"/>
      <c r="AH2" s="6"/>
      <c r="AI2" s="47"/>
      <c r="AJ2" s="47"/>
      <c r="AK2" s="47"/>
      <c r="AL2" s="47"/>
      <c r="AM2" s="47"/>
      <c r="AN2" s="47"/>
      <c r="AO2" s="47"/>
      <c r="AP2" s="6" t="s">
        <v>74</v>
      </c>
    </row>
    <row r="3" spans="1:42" ht="14.25" thickTop="1" x14ac:dyDescent="0.15">
      <c r="B3" s="7" t="s">
        <v>139</v>
      </c>
      <c r="C3" s="163" t="s">
        <v>140</v>
      </c>
      <c r="D3" s="165"/>
      <c r="E3" s="165"/>
      <c r="F3" s="165"/>
      <c r="G3" s="163" t="s">
        <v>141</v>
      </c>
      <c r="H3" s="165"/>
      <c r="I3" s="165"/>
      <c r="J3" s="164"/>
      <c r="K3" s="163" t="s">
        <v>142</v>
      </c>
      <c r="L3" s="165"/>
      <c r="M3" s="165"/>
      <c r="N3" s="164"/>
      <c r="P3" s="7" t="s">
        <v>139</v>
      </c>
      <c r="Q3" s="163" t="s">
        <v>143</v>
      </c>
      <c r="R3" s="165"/>
      <c r="S3" s="165"/>
      <c r="T3" s="164"/>
      <c r="U3" s="165" t="s">
        <v>144</v>
      </c>
      <c r="V3" s="165"/>
      <c r="W3" s="165"/>
      <c r="X3" s="165"/>
      <c r="Y3" s="163" t="s">
        <v>145</v>
      </c>
      <c r="Z3" s="165"/>
      <c r="AA3" s="165"/>
      <c r="AB3" s="164"/>
      <c r="AD3" s="7" t="s">
        <v>139</v>
      </c>
      <c r="AE3" s="163" t="s">
        <v>146</v>
      </c>
      <c r="AF3" s="165"/>
      <c r="AG3" s="165"/>
      <c r="AH3" s="164"/>
      <c r="AI3" s="165"/>
      <c r="AJ3" s="165"/>
      <c r="AK3" s="165"/>
      <c r="AL3" s="165"/>
      <c r="AM3" s="163"/>
      <c r="AN3" s="165"/>
      <c r="AO3" s="165"/>
      <c r="AP3" s="164"/>
    </row>
    <row r="4" spans="1:42" x14ac:dyDescent="0.15">
      <c r="A4" s="8" t="s">
        <v>147</v>
      </c>
      <c r="B4" s="84"/>
      <c r="C4" s="75" t="s">
        <v>148</v>
      </c>
      <c r="D4" s="13" t="s">
        <v>149</v>
      </c>
      <c r="E4" s="13" t="s">
        <v>150</v>
      </c>
      <c r="F4" s="75" t="s">
        <v>151</v>
      </c>
      <c r="G4" s="75" t="s">
        <v>148</v>
      </c>
      <c r="H4" s="13" t="s">
        <v>149</v>
      </c>
      <c r="I4" s="13" t="s">
        <v>150</v>
      </c>
      <c r="J4" s="75" t="s">
        <v>151</v>
      </c>
      <c r="K4" s="85" t="s">
        <v>148</v>
      </c>
      <c r="L4" s="12" t="s">
        <v>149</v>
      </c>
      <c r="M4" s="13" t="s">
        <v>150</v>
      </c>
      <c r="N4" s="75" t="s">
        <v>151</v>
      </c>
      <c r="O4" s="8" t="s">
        <v>147</v>
      </c>
      <c r="P4" s="84"/>
      <c r="Q4" s="85" t="s">
        <v>148</v>
      </c>
      <c r="R4" s="12" t="s">
        <v>149</v>
      </c>
      <c r="S4" s="13" t="s">
        <v>150</v>
      </c>
      <c r="T4" s="75" t="s">
        <v>151</v>
      </c>
      <c r="U4" s="85" t="s">
        <v>148</v>
      </c>
      <c r="V4" s="13" t="s">
        <v>149</v>
      </c>
      <c r="W4" s="13" t="s">
        <v>150</v>
      </c>
      <c r="X4" s="75" t="s">
        <v>151</v>
      </c>
      <c r="Y4" s="75" t="s">
        <v>148</v>
      </c>
      <c r="Z4" s="13" t="s">
        <v>149</v>
      </c>
      <c r="AA4" s="13" t="s">
        <v>150</v>
      </c>
      <c r="AB4" s="75" t="s">
        <v>151</v>
      </c>
      <c r="AC4" s="8" t="s">
        <v>147</v>
      </c>
      <c r="AD4" s="84"/>
      <c r="AE4" s="85" t="s">
        <v>148</v>
      </c>
      <c r="AF4" s="12" t="s">
        <v>149</v>
      </c>
      <c r="AG4" s="13" t="s">
        <v>150</v>
      </c>
      <c r="AH4" s="75" t="s">
        <v>151</v>
      </c>
      <c r="AI4" s="85" t="s">
        <v>148</v>
      </c>
      <c r="AJ4" s="13" t="s">
        <v>149</v>
      </c>
      <c r="AK4" s="13" t="s">
        <v>150</v>
      </c>
      <c r="AL4" s="75" t="s">
        <v>151</v>
      </c>
      <c r="AM4" s="75" t="s">
        <v>148</v>
      </c>
      <c r="AN4" s="13" t="s">
        <v>149</v>
      </c>
      <c r="AO4" s="13" t="s">
        <v>150</v>
      </c>
      <c r="AP4" s="75" t="s">
        <v>151</v>
      </c>
    </row>
    <row r="5" spans="1:42" ht="20.25" customHeight="1" x14ac:dyDescent="0.15">
      <c r="B5" s="86" t="s">
        <v>152</v>
      </c>
      <c r="C5" s="87">
        <v>26875185</v>
      </c>
      <c r="D5" s="71">
        <v>24793747</v>
      </c>
      <c r="E5" s="16">
        <v>92.255167731868639</v>
      </c>
      <c r="F5" s="88">
        <v>103.37308474953349</v>
      </c>
      <c r="G5" s="87">
        <v>27750494</v>
      </c>
      <c r="H5" s="71">
        <v>25592240</v>
      </c>
      <c r="I5" s="16">
        <v>92.222646559012617</v>
      </c>
      <c r="J5" s="89">
        <v>103.22054185678348</v>
      </c>
      <c r="K5" s="65">
        <v>28824767</v>
      </c>
      <c r="L5" s="65">
        <v>26821044</v>
      </c>
      <c r="M5" s="16">
        <v>93.048606429325176</v>
      </c>
      <c r="N5" s="89">
        <v>104.80147107091837</v>
      </c>
      <c r="P5" s="86" t="s">
        <v>152</v>
      </c>
      <c r="Q5" s="65">
        <v>29526929</v>
      </c>
      <c r="R5" s="65">
        <v>27433254</v>
      </c>
      <c r="S5" s="90">
        <v>92.9</v>
      </c>
      <c r="T5" s="91">
        <v>102.4</v>
      </c>
      <c r="U5" s="71">
        <v>29128426</v>
      </c>
      <c r="V5" s="71">
        <v>27111119</v>
      </c>
      <c r="W5" s="92">
        <v>93.074438694353063</v>
      </c>
      <c r="X5" s="91">
        <v>98.825749945668122</v>
      </c>
      <c r="Y5" s="87">
        <v>29347805</v>
      </c>
      <c r="Z5" s="71">
        <v>27425314</v>
      </c>
      <c r="AA5" s="92">
        <v>93.449285219116049</v>
      </c>
      <c r="AB5" s="91">
        <v>101.1589156463811</v>
      </c>
      <c r="AD5" s="86" t="s">
        <v>152</v>
      </c>
      <c r="AE5" s="65">
        <v>30359950</v>
      </c>
      <c r="AF5" s="65">
        <v>28771078</v>
      </c>
      <c r="AG5" s="93">
        <f t="shared" ref="AG5:AG10" si="0">AF5/AE5*100</f>
        <v>94.766552645837692</v>
      </c>
      <c r="AH5" s="94">
        <f t="shared" ref="AH5:AH10" si="1">AF5/Z27*100</f>
        <v>103.65671852851163</v>
      </c>
      <c r="AI5" s="71"/>
      <c r="AJ5" s="71"/>
      <c r="AK5" s="92"/>
      <c r="AL5" s="91"/>
      <c r="AM5" s="87"/>
      <c r="AN5" s="71"/>
      <c r="AO5" s="92"/>
      <c r="AP5" s="91"/>
    </row>
    <row r="6" spans="1:42" ht="20.25" customHeight="1" x14ac:dyDescent="0.15">
      <c r="B6" s="20" t="s">
        <v>153</v>
      </c>
      <c r="C6" s="87">
        <v>9369730</v>
      </c>
      <c r="D6" s="71">
        <v>8663818</v>
      </c>
      <c r="E6" s="16">
        <v>92.466036908213994</v>
      </c>
      <c r="F6" s="89">
        <v>99.835079677303753</v>
      </c>
      <c r="G6" s="87">
        <v>10317541</v>
      </c>
      <c r="H6" s="71">
        <v>9555632</v>
      </c>
      <c r="I6" s="16">
        <v>92.615401286023484</v>
      </c>
      <c r="J6" s="89">
        <v>110.29354494750467</v>
      </c>
      <c r="K6" s="65">
        <v>11844949</v>
      </c>
      <c r="L6" s="65">
        <v>11152632</v>
      </c>
      <c r="M6" s="16">
        <v>94.155171119774337</v>
      </c>
      <c r="N6" s="89">
        <v>116.71265699641845</v>
      </c>
      <c r="P6" s="20" t="s">
        <v>153</v>
      </c>
      <c r="Q6" s="65">
        <v>12254385</v>
      </c>
      <c r="R6" s="65">
        <v>11335591</v>
      </c>
      <c r="S6" s="90">
        <v>92.5</v>
      </c>
      <c r="T6" s="91">
        <v>104.9</v>
      </c>
      <c r="U6" s="71">
        <v>11959361</v>
      </c>
      <c r="V6" s="71">
        <v>11128877</v>
      </c>
      <c r="W6" s="92">
        <v>93.055782829868576</v>
      </c>
      <c r="X6" s="91">
        <v>98.176416209794453</v>
      </c>
      <c r="Y6" s="87">
        <v>12374771</v>
      </c>
      <c r="Z6" s="71">
        <v>11597241</v>
      </c>
      <c r="AA6" s="92">
        <v>93.716813022236934</v>
      </c>
      <c r="AB6" s="91">
        <v>104.20854682821997</v>
      </c>
      <c r="AD6" s="20" t="s">
        <v>153</v>
      </c>
      <c r="AE6" s="65">
        <v>12451299</v>
      </c>
      <c r="AF6" s="65">
        <v>11775204</v>
      </c>
      <c r="AG6" s="93">
        <f t="shared" si="0"/>
        <v>94.570084615267859</v>
      </c>
      <c r="AH6" s="94">
        <f t="shared" si="1"/>
        <v>103.20187584893577</v>
      </c>
      <c r="AI6" s="71"/>
      <c r="AJ6" s="71"/>
      <c r="AK6" s="92"/>
      <c r="AL6" s="91"/>
      <c r="AM6" s="87"/>
      <c r="AN6" s="71"/>
      <c r="AO6" s="92"/>
      <c r="AP6" s="91"/>
    </row>
    <row r="7" spans="1:42" ht="20.25" customHeight="1" x14ac:dyDescent="0.15">
      <c r="B7" s="20" t="s">
        <v>154</v>
      </c>
      <c r="C7" s="87">
        <v>13913023</v>
      </c>
      <c r="D7" s="71">
        <v>12786553</v>
      </c>
      <c r="E7" s="16">
        <v>91.903484957941927</v>
      </c>
      <c r="F7" s="89">
        <v>106.28309046489235</v>
      </c>
      <c r="G7" s="87">
        <v>13878705</v>
      </c>
      <c r="H7" s="71">
        <v>12731546</v>
      </c>
      <c r="I7" s="16">
        <v>91.7343945274433</v>
      </c>
      <c r="J7" s="89">
        <v>99.569805873404661</v>
      </c>
      <c r="K7" s="65">
        <v>13486707</v>
      </c>
      <c r="L7" s="65">
        <v>12414398</v>
      </c>
      <c r="M7" s="16">
        <v>92.049141424960141</v>
      </c>
      <c r="N7" s="89">
        <v>97.508959241870556</v>
      </c>
      <c r="P7" s="20" t="s">
        <v>154</v>
      </c>
      <c r="Q7" s="65">
        <v>13478238</v>
      </c>
      <c r="R7" s="65">
        <v>12521200</v>
      </c>
      <c r="S7" s="90">
        <v>92.9</v>
      </c>
      <c r="T7" s="91">
        <v>99.6</v>
      </c>
      <c r="U7" s="71">
        <v>13395482</v>
      </c>
      <c r="V7" s="71">
        <v>12428794</v>
      </c>
      <c r="W7" s="92">
        <v>92.783477294807298</v>
      </c>
      <c r="X7" s="91">
        <v>99.262003641823469</v>
      </c>
      <c r="Y7" s="87">
        <v>13243868</v>
      </c>
      <c r="Z7" s="71">
        <v>12311882</v>
      </c>
      <c r="AA7" s="92">
        <v>92.962886673289105</v>
      </c>
      <c r="AB7" s="91">
        <v>99.059345580914766</v>
      </c>
      <c r="AD7" s="20" t="s">
        <v>154</v>
      </c>
      <c r="AE7" s="65">
        <v>14043623</v>
      </c>
      <c r="AF7" s="65">
        <v>13314756</v>
      </c>
      <c r="AG7" s="93">
        <f t="shared" si="0"/>
        <v>94.809978877957633</v>
      </c>
      <c r="AH7" s="94">
        <f t="shared" si="1"/>
        <v>104.28191831180966</v>
      </c>
      <c r="AI7" s="71"/>
      <c r="AJ7" s="71"/>
      <c r="AK7" s="92"/>
      <c r="AL7" s="91"/>
      <c r="AM7" s="87"/>
      <c r="AN7" s="71"/>
      <c r="AO7" s="92"/>
      <c r="AP7" s="91"/>
    </row>
    <row r="8" spans="1:42" ht="20.25" customHeight="1" x14ac:dyDescent="0.15">
      <c r="B8" s="20" t="s">
        <v>155</v>
      </c>
      <c r="C8" s="87">
        <v>227504</v>
      </c>
      <c r="D8" s="71">
        <v>213495</v>
      </c>
      <c r="E8" s="16">
        <v>93.842306069343834</v>
      </c>
      <c r="F8" s="89">
        <v>114.79892242422287</v>
      </c>
      <c r="G8" s="87">
        <v>238632</v>
      </c>
      <c r="H8" s="71">
        <v>222079</v>
      </c>
      <c r="I8" s="16">
        <v>93.063377920815313</v>
      </c>
      <c r="J8" s="89">
        <v>104.02070306096161</v>
      </c>
      <c r="K8" s="65">
        <v>246358</v>
      </c>
      <c r="L8" s="65">
        <v>229861</v>
      </c>
      <c r="M8" s="16">
        <v>93.303647537323727</v>
      </c>
      <c r="N8" s="89">
        <v>103.50415843010821</v>
      </c>
      <c r="P8" s="20" t="s">
        <v>155</v>
      </c>
      <c r="Q8" s="65">
        <v>300235</v>
      </c>
      <c r="R8" s="65">
        <v>278035</v>
      </c>
      <c r="S8" s="90">
        <v>92.6</v>
      </c>
      <c r="T8" s="91">
        <v>102.9</v>
      </c>
      <c r="U8" s="71">
        <v>308136</v>
      </c>
      <c r="V8" s="71">
        <v>286378</v>
      </c>
      <c r="W8" s="92">
        <v>92.93883220396188</v>
      </c>
      <c r="X8" s="91">
        <v>103.00070135054939</v>
      </c>
      <c r="Y8" s="87">
        <v>316843</v>
      </c>
      <c r="Z8" s="71">
        <v>295843</v>
      </c>
      <c r="AA8" s="92">
        <v>93.372111739883792</v>
      </c>
      <c r="AB8" s="91">
        <v>103.30507231700759</v>
      </c>
      <c r="AD8" s="20" t="s">
        <v>155</v>
      </c>
      <c r="AE8" s="65">
        <v>505549</v>
      </c>
      <c r="AF8" s="65">
        <v>472652</v>
      </c>
      <c r="AG8" s="93">
        <f t="shared" si="0"/>
        <v>93.492816720040977</v>
      </c>
      <c r="AH8" s="94">
        <f t="shared" si="1"/>
        <v>106.27387582658983</v>
      </c>
      <c r="AI8" s="71"/>
      <c r="AJ8" s="71"/>
      <c r="AK8" s="92"/>
      <c r="AL8" s="91"/>
      <c r="AM8" s="87"/>
      <c r="AN8" s="71"/>
      <c r="AO8" s="92"/>
      <c r="AP8" s="91"/>
    </row>
    <row r="9" spans="1:42" ht="20.25" customHeight="1" x14ac:dyDescent="0.15">
      <c r="B9" s="20" t="s">
        <v>156</v>
      </c>
      <c r="C9" s="87">
        <v>1036646</v>
      </c>
      <c r="D9" s="71">
        <v>1036646</v>
      </c>
      <c r="E9" s="16">
        <v>100</v>
      </c>
      <c r="F9" s="89">
        <v>105.32825986456074</v>
      </c>
      <c r="G9" s="87">
        <v>1015272</v>
      </c>
      <c r="H9" s="71">
        <v>1015272</v>
      </c>
      <c r="I9" s="16">
        <v>100</v>
      </c>
      <c r="J9" s="89">
        <v>97.938158252672565</v>
      </c>
      <c r="K9" s="71">
        <v>1042348</v>
      </c>
      <c r="L9" s="71">
        <v>1042348</v>
      </c>
      <c r="M9" s="16">
        <v>100</v>
      </c>
      <c r="N9" s="89">
        <v>102.66687153787359</v>
      </c>
      <c r="P9" s="20" t="s">
        <v>156</v>
      </c>
      <c r="Q9" s="65">
        <v>1212901</v>
      </c>
      <c r="R9" s="65">
        <v>1212901</v>
      </c>
      <c r="S9" s="90">
        <v>100</v>
      </c>
      <c r="T9" s="91">
        <v>111.6</v>
      </c>
      <c r="U9" s="71">
        <v>1175100</v>
      </c>
      <c r="V9" s="71">
        <v>1175100</v>
      </c>
      <c r="W9" s="92">
        <v>100</v>
      </c>
      <c r="X9" s="91">
        <v>96.883422472238038</v>
      </c>
      <c r="Y9" s="87">
        <v>1139548</v>
      </c>
      <c r="Z9" s="71">
        <v>1139548</v>
      </c>
      <c r="AA9" s="92">
        <v>100</v>
      </c>
      <c r="AB9" s="91">
        <v>96.974555356990905</v>
      </c>
      <c r="AD9" s="20" t="s">
        <v>156</v>
      </c>
      <c r="AE9" s="65">
        <v>1063058</v>
      </c>
      <c r="AF9" s="65">
        <v>1063058</v>
      </c>
      <c r="AG9" s="93">
        <f t="shared" si="0"/>
        <v>100</v>
      </c>
      <c r="AH9" s="94">
        <f t="shared" si="1"/>
        <v>103.00660155867713</v>
      </c>
      <c r="AI9" s="71"/>
      <c r="AJ9" s="71"/>
      <c r="AK9" s="92"/>
      <c r="AL9" s="91"/>
      <c r="AM9" s="87"/>
      <c r="AN9" s="71"/>
      <c r="AO9" s="92"/>
      <c r="AP9" s="91"/>
    </row>
    <row r="10" spans="1:42" ht="20.25" customHeight="1" x14ac:dyDescent="0.15">
      <c r="B10" s="20" t="s">
        <v>157</v>
      </c>
      <c r="C10" s="87">
        <v>3804</v>
      </c>
      <c r="D10" s="71">
        <v>3804</v>
      </c>
      <c r="E10" s="16">
        <v>100</v>
      </c>
      <c r="F10" s="89">
        <v>102.56133728767863</v>
      </c>
      <c r="G10" s="87">
        <v>3939</v>
      </c>
      <c r="H10" s="71">
        <v>3939</v>
      </c>
      <c r="I10" s="16">
        <v>100</v>
      </c>
      <c r="J10" s="89">
        <v>103.54889589905363</v>
      </c>
      <c r="K10" s="65">
        <v>4241</v>
      </c>
      <c r="L10" s="65">
        <v>4241</v>
      </c>
      <c r="M10" s="16">
        <v>100</v>
      </c>
      <c r="N10" s="89">
        <v>107.66692053820768</v>
      </c>
      <c r="P10" s="20" t="s">
        <v>157</v>
      </c>
      <c r="Q10" s="71">
        <v>3288</v>
      </c>
      <c r="R10" s="71">
        <v>3288</v>
      </c>
      <c r="S10" s="90">
        <v>100</v>
      </c>
      <c r="T10" s="91">
        <v>98.1</v>
      </c>
      <c r="U10" s="71">
        <v>2567</v>
      </c>
      <c r="V10" s="71">
        <v>2567</v>
      </c>
      <c r="W10" s="92">
        <v>100</v>
      </c>
      <c r="X10" s="91">
        <v>78.071776155717771</v>
      </c>
      <c r="Y10" s="87">
        <v>2145</v>
      </c>
      <c r="Z10" s="71">
        <v>2145</v>
      </c>
      <c r="AA10" s="92">
        <v>100</v>
      </c>
      <c r="AB10" s="91">
        <v>83.560576548500194</v>
      </c>
      <c r="AD10" s="20" t="s">
        <v>157</v>
      </c>
      <c r="AE10" s="71">
        <v>2180</v>
      </c>
      <c r="AF10" s="71">
        <v>2180</v>
      </c>
      <c r="AG10" s="93">
        <f t="shared" si="0"/>
        <v>100</v>
      </c>
      <c r="AH10" s="94">
        <f t="shared" si="1"/>
        <v>99.271402550091068</v>
      </c>
      <c r="AI10" s="71"/>
      <c r="AJ10" s="71"/>
      <c r="AK10" s="92"/>
      <c r="AL10" s="91"/>
      <c r="AM10" s="87"/>
      <c r="AN10" s="71"/>
      <c r="AO10" s="92"/>
      <c r="AP10" s="91"/>
    </row>
    <row r="11" spans="1:42" ht="20.25" customHeight="1" x14ac:dyDescent="0.15">
      <c r="B11" s="20" t="s">
        <v>158</v>
      </c>
      <c r="C11" s="95" t="s">
        <v>65</v>
      </c>
      <c r="D11" s="96" t="s">
        <v>65</v>
      </c>
      <c r="E11" s="96" t="s">
        <v>65</v>
      </c>
      <c r="F11" s="97" t="s">
        <v>65</v>
      </c>
      <c r="G11" s="95" t="s">
        <v>65</v>
      </c>
      <c r="H11" s="96" t="s">
        <v>65</v>
      </c>
      <c r="I11" s="96" t="s">
        <v>65</v>
      </c>
      <c r="J11" s="97" t="s">
        <v>65</v>
      </c>
      <c r="K11" s="68" t="s">
        <v>65</v>
      </c>
      <c r="L11" s="68" t="s">
        <v>65</v>
      </c>
      <c r="M11" s="68" t="s">
        <v>65</v>
      </c>
      <c r="N11" s="97" t="s">
        <v>65</v>
      </c>
      <c r="P11" s="20" t="s">
        <v>158</v>
      </c>
      <c r="Q11" s="68" t="s">
        <v>65</v>
      </c>
      <c r="R11" s="68" t="s">
        <v>65</v>
      </c>
      <c r="S11" s="68" t="s">
        <v>65</v>
      </c>
      <c r="T11" s="97" t="s">
        <v>65</v>
      </c>
      <c r="U11" s="96" t="s">
        <v>65</v>
      </c>
      <c r="V11" s="96" t="s">
        <v>65</v>
      </c>
      <c r="W11" s="96" t="s">
        <v>65</v>
      </c>
      <c r="X11" s="97" t="s">
        <v>65</v>
      </c>
      <c r="Y11" s="95" t="s">
        <v>65</v>
      </c>
      <c r="Z11" s="96" t="s">
        <v>65</v>
      </c>
      <c r="AA11" s="96" t="s">
        <v>65</v>
      </c>
      <c r="AB11" s="97" t="s">
        <v>65</v>
      </c>
      <c r="AD11" s="20" t="s">
        <v>158</v>
      </c>
      <c r="AE11" s="68" t="s">
        <v>65</v>
      </c>
      <c r="AF11" s="68" t="s">
        <v>65</v>
      </c>
      <c r="AG11" s="68" t="s">
        <v>65</v>
      </c>
      <c r="AH11" s="97" t="s">
        <v>65</v>
      </c>
      <c r="AI11" s="96"/>
      <c r="AJ11" s="96"/>
      <c r="AK11" s="96"/>
      <c r="AL11" s="97"/>
      <c r="AM11" s="95"/>
      <c r="AN11" s="96"/>
      <c r="AO11" s="96"/>
      <c r="AP11" s="97"/>
    </row>
    <row r="12" spans="1:42" ht="20.25" customHeight="1" x14ac:dyDescent="0.15">
      <c r="A12" s="8"/>
      <c r="B12" s="37" t="s">
        <v>159</v>
      </c>
      <c r="C12" s="98">
        <v>2324478</v>
      </c>
      <c r="D12" s="79">
        <v>2089431</v>
      </c>
      <c r="E12" s="44">
        <v>89.888181346521662</v>
      </c>
      <c r="F12" s="99">
        <v>99.399728550571382</v>
      </c>
      <c r="G12" s="98">
        <v>2296405</v>
      </c>
      <c r="H12" s="79">
        <v>2063772</v>
      </c>
      <c r="I12" s="44">
        <v>89.869687620432799</v>
      </c>
      <c r="J12" s="99">
        <v>98.771962318927976</v>
      </c>
      <c r="K12" s="79">
        <v>2200164</v>
      </c>
      <c r="L12" s="79">
        <v>1977564</v>
      </c>
      <c r="M12" s="44">
        <v>89.882572390058186</v>
      </c>
      <c r="N12" s="99">
        <v>95.822794378448776</v>
      </c>
      <c r="O12" s="8"/>
      <c r="P12" s="37" t="s">
        <v>159</v>
      </c>
      <c r="Q12" s="79">
        <v>2277882</v>
      </c>
      <c r="R12" s="79">
        <v>2082239</v>
      </c>
      <c r="S12" s="100">
        <v>91.4</v>
      </c>
      <c r="T12" s="101">
        <v>101.3</v>
      </c>
      <c r="U12" s="79">
        <v>2287780</v>
      </c>
      <c r="V12" s="79">
        <v>2089403</v>
      </c>
      <c r="W12" s="100">
        <v>91.32884280831199</v>
      </c>
      <c r="X12" s="101">
        <v>100.34405272401487</v>
      </c>
      <c r="Y12" s="98">
        <v>2270630</v>
      </c>
      <c r="Z12" s="79">
        <v>2078655</v>
      </c>
      <c r="AA12" s="100">
        <v>91.545298000995317</v>
      </c>
      <c r="AB12" s="101">
        <v>99.485594689009247</v>
      </c>
      <c r="AC12" s="8"/>
      <c r="AD12" s="37" t="s">
        <v>159</v>
      </c>
      <c r="AE12" s="79">
        <v>2294241</v>
      </c>
      <c r="AF12" s="79">
        <v>2143228</v>
      </c>
      <c r="AG12" s="102">
        <f>AF12/AE12*100</f>
        <v>93.417735974555413</v>
      </c>
      <c r="AH12" s="101">
        <f>AF12/Z34*100</f>
        <v>102.09600862793368</v>
      </c>
      <c r="AI12" s="79"/>
      <c r="AJ12" s="79"/>
      <c r="AK12" s="100"/>
      <c r="AL12" s="101"/>
      <c r="AM12" s="98"/>
      <c r="AN12" s="79"/>
      <c r="AO12" s="100"/>
      <c r="AP12" s="101"/>
    </row>
    <row r="13" spans="1:42" ht="14.25" thickBot="1" x14ac:dyDescent="0.2">
      <c r="B13" s="103"/>
      <c r="D13" s="69"/>
      <c r="F13" s="47"/>
      <c r="H13" s="69"/>
      <c r="J13" s="47"/>
      <c r="K13" s="104"/>
      <c r="L13" s="69"/>
      <c r="N13" s="47"/>
      <c r="P13" s="103"/>
      <c r="R13" s="69"/>
      <c r="T13" s="47"/>
      <c r="V13" s="47"/>
      <c r="W13" s="47"/>
      <c r="X13" s="47"/>
      <c r="Y13" s="47"/>
      <c r="Z13" s="47"/>
      <c r="AA13" s="47"/>
      <c r="AB13" s="47"/>
      <c r="AD13" s="103"/>
      <c r="AF13" s="69"/>
      <c r="AH13" s="47"/>
      <c r="AJ13" s="47"/>
      <c r="AK13" s="47"/>
      <c r="AL13" s="47"/>
      <c r="AM13" s="47"/>
      <c r="AN13" s="47"/>
      <c r="AO13" s="47"/>
      <c r="AP13" s="47"/>
    </row>
    <row r="14" spans="1:42" ht="14.25" thickTop="1" x14ac:dyDescent="0.15">
      <c r="A14" s="80"/>
      <c r="B14" s="7" t="s">
        <v>139</v>
      </c>
      <c r="C14" s="165" t="s">
        <v>160</v>
      </c>
      <c r="D14" s="165"/>
      <c r="E14" s="165"/>
      <c r="F14" s="164"/>
      <c r="G14" s="165" t="s">
        <v>161</v>
      </c>
      <c r="H14" s="165"/>
      <c r="I14" s="165"/>
      <c r="J14" s="165"/>
      <c r="K14" s="163" t="s">
        <v>162</v>
      </c>
      <c r="L14" s="165"/>
      <c r="M14" s="165"/>
      <c r="N14" s="164"/>
      <c r="O14" s="80"/>
      <c r="P14" s="7" t="s">
        <v>139</v>
      </c>
      <c r="Q14" s="163" t="s">
        <v>163</v>
      </c>
      <c r="R14" s="165"/>
      <c r="S14" s="165"/>
      <c r="T14" s="164"/>
      <c r="U14" s="163" t="s">
        <v>164</v>
      </c>
      <c r="V14" s="165"/>
      <c r="W14" s="165"/>
      <c r="X14" s="164"/>
      <c r="Y14" s="163" t="s">
        <v>165</v>
      </c>
      <c r="Z14" s="165"/>
      <c r="AA14" s="165"/>
      <c r="AB14" s="164"/>
      <c r="AC14" s="80"/>
      <c r="AD14" s="7" t="s">
        <v>139</v>
      </c>
      <c r="AE14" s="163"/>
      <c r="AF14" s="165"/>
      <c r="AG14" s="165"/>
      <c r="AH14" s="164"/>
      <c r="AI14" s="163"/>
      <c r="AJ14" s="165"/>
      <c r="AK14" s="165"/>
      <c r="AL14" s="164"/>
      <c r="AM14" s="163"/>
      <c r="AN14" s="165"/>
      <c r="AO14" s="165"/>
      <c r="AP14" s="164"/>
    </row>
    <row r="15" spans="1:42" x14ac:dyDescent="0.15">
      <c r="A15" s="8" t="s">
        <v>147</v>
      </c>
      <c r="B15" s="84"/>
      <c r="C15" s="85" t="s">
        <v>148</v>
      </c>
      <c r="D15" s="12" t="s">
        <v>149</v>
      </c>
      <c r="E15" s="13" t="s">
        <v>150</v>
      </c>
      <c r="F15" s="75" t="s">
        <v>151</v>
      </c>
      <c r="G15" s="85" t="s">
        <v>148</v>
      </c>
      <c r="H15" s="12" t="s">
        <v>149</v>
      </c>
      <c r="I15" s="13" t="s">
        <v>150</v>
      </c>
      <c r="J15" s="13" t="s">
        <v>151</v>
      </c>
      <c r="K15" s="75" t="s">
        <v>148</v>
      </c>
      <c r="L15" s="13" t="s">
        <v>149</v>
      </c>
      <c r="M15" s="13" t="s">
        <v>150</v>
      </c>
      <c r="N15" s="75" t="s">
        <v>151</v>
      </c>
      <c r="O15" s="8" t="s">
        <v>147</v>
      </c>
      <c r="P15" s="84"/>
      <c r="Q15" s="75" t="s">
        <v>148</v>
      </c>
      <c r="R15" s="13" t="s">
        <v>149</v>
      </c>
      <c r="S15" s="13" t="s">
        <v>150</v>
      </c>
      <c r="T15" s="75" t="s">
        <v>151</v>
      </c>
      <c r="U15" s="75" t="s">
        <v>148</v>
      </c>
      <c r="V15" s="13" t="s">
        <v>149</v>
      </c>
      <c r="W15" s="13" t="s">
        <v>150</v>
      </c>
      <c r="X15" s="75" t="s">
        <v>151</v>
      </c>
      <c r="Y15" s="75" t="s">
        <v>148</v>
      </c>
      <c r="Z15" s="13" t="s">
        <v>149</v>
      </c>
      <c r="AA15" s="13" t="s">
        <v>150</v>
      </c>
      <c r="AB15" s="75" t="s">
        <v>151</v>
      </c>
      <c r="AC15" s="8" t="s">
        <v>147</v>
      </c>
      <c r="AD15" s="84"/>
      <c r="AE15" s="75" t="s">
        <v>148</v>
      </c>
      <c r="AF15" s="13" t="s">
        <v>149</v>
      </c>
      <c r="AG15" s="13" t="s">
        <v>150</v>
      </c>
      <c r="AH15" s="75" t="s">
        <v>151</v>
      </c>
      <c r="AI15" s="75" t="s">
        <v>148</v>
      </c>
      <c r="AJ15" s="13" t="s">
        <v>149</v>
      </c>
      <c r="AK15" s="13" t="s">
        <v>150</v>
      </c>
      <c r="AL15" s="75" t="s">
        <v>151</v>
      </c>
      <c r="AM15" s="75" t="s">
        <v>148</v>
      </c>
      <c r="AN15" s="13" t="s">
        <v>149</v>
      </c>
      <c r="AO15" s="13" t="s">
        <v>150</v>
      </c>
      <c r="AP15" s="75" t="s">
        <v>151</v>
      </c>
    </row>
    <row r="16" spans="1:42" ht="20.25" customHeight="1" x14ac:dyDescent="0.15">
      <c r="B16" s="86" t="s">
        <v>152</v>
      </c>
      <c r="C16" s="65">
        <v>31298902</v>
      </c>
      <c r="D16" s="65">
        <v>29266513</v>
      </c>
      <c r="E16" s="16">
        <v>93.506516618378498</v>
      </c>
      <c r="F16" s="89">
        <v>109.11772487305117</v>
      </c>
      <c r="G16" s="65">
        <v>30869874</v>
      </c>
      <c r="H16" s="65">
        <v>28712889</v>
      </c>
      <c r="I16" s="16">
        <v>93.012653695962612</v>
      </c>
      <c r="J16" s="34">
        <v>98.108336309146225</v>
      </c>
      <c r="K16" s="87">
        <v>29289510</v>
      </c>
      <c r="L16" s="71">
        <v>26990109</v>
      </c>
      <c r="M16" s="16">
        <v>92.1</v>
      </c>
      <c r="N16" s="89">
        <v>94</v>
      </c>
      <c r="P16" s="86" t="s">
        <v>152</v>
      </c>
      <c r="Q16" s="87">
        <v>29133883</v>
      </c>
      <c r="R16" s="71">
        <v>27319201</v>
      </c>
      <c r="S16" s="92">
        <f t="shared" ref="S16:S21" si="2">R16/Q16*100</f>
        <v>93.771231936367698</v>
      </c>
      <c r="T16" s="91">
        <f t="shared" ref="T16:T21" si="3">R16/Z5*100</f>
        <v>99.613083737163407</v>
      </c>
      <c r="U16" s="87">
        <v>29126167</v>
      </c>
      <c r="V16" s="71">
        <v>27362658</v>
      </c>
      <c r="W16" s="92">
        <f t="shared" ref="W16:W23" si="4">V16/U16*100</f>
        <v>93.945276081126636</v>
      </c>
      <c r="X16" s="91">
        <f>V16/R16*100</f>
        <v>100.15907127005654</v>
      </c>
      <c r="Y16" s="87">
        <v>29399430</v>
      </c>
      <c r="Z16" s="71">
        <v>27708316</v>
      </c>
      <c r="AA16" s="92">
        <f>Z16/Y16*100</f>
        <v>94.247800042381769</v>
      </c>
      <c r="AB16" s="91">
        <f>Z16/V16*100</f>
        <v>101.26324715968748</v>
      </c>
      <c r="AD16" s="86" t="s">
        <v>152</v>
      </c>
      <c r="AE16" s="87"/>
      <c r="AF16" s="71"/>
      <c r="AG16" s="92"/>
      <c r="AH16" s="91"/>
      <c r="AI16" s="87"/>
      <c r="AJ16" s="71"/>
      <c r="AK16" s="92"/>
      <c r="AL16" s="91"/>
      <c r="AM16" s="87"/>
      <c r="AN16" s="71"/>
      <c r="AO16" s="92"/>
      <c r="AP16" s="91"/>
    </row>
    <row r="17" spans="1:42" ht="20.25" customHeight="1" x14ac:dyDescent="0.15">
      <c r="B17" s="20" t="s">
        <v>153</v>
      </c>
      <c r="C17" s="65">
        <v>13931962</v>
      </c>
      <c r="D17" s="65">
        <v>13150339</v>
      </c>
      <c r="E17" s="16">
        <v>94.38971337992453</v>
      </c>
      <c r="F17" s="89">
        <v>117.91242641198956</v>
      </c>
      <c r="G17" s="65">
        <v>13007750</v>
      </c>
      <c r="H17" s="65">
        <v>12130781</v>
      </c>
      <c r="I17" s="16">
        <v>93.258103822721068</v>
      </c>
      <c r="J17" s="34">
        <v>92.246907094942571</v>
      </c>
      <c r="K17" s="87">
        <v>11563709</v>
      </c>
      <c r="L17" s="71">
        <v>10569447</v>
      </c>
      <c r="M17" s="16">
        <v>91.4</v>
      </c>
      <c r="N17" s="89">
        <v>87.1</v>
      </c>
      <c r="P17" s="20" t="s">
        <v>153</v>
      </c>
      <c r="Q17" s="87">
        <v>11978092</v>
      </c>
      <c r="R17" s="71">
        <v>11240880</v>
      </c>
      <c r="S17" s="92">
        <f>R17/Q17*100</f>
        <v>93.845330291335216</v>
      </c>
      <c r="T17" s="91">
        <f t="shared" si="3"/>
        <v>96.927191562200008</v>
      </c>
      <c r="U17" s="87">
        <v>11929735</v>
      </c>
      <c r="V17" s="71">
        <v>11221918</v>
      </c>
      <c r="W17" s="92">
        <f>V17/U17*100</f>
        <v>94.066783545485293</v>
      </c>
      <c r="X17" s="91">
        <f>V17/R17*100</f>
        <v>99.831312139263119</v>
      </c>
      <c r="Y17" s="87">
        <v>12389117</v>
      </c>
      <c r="Z17" s="71">
        <v>11703761</v>
      </c>
      <c r="AA17" s="92">
        <f t="shared" ref="AA17:AA23" si="5">Z17/Y17*100</f>
        <v>94.468080332117282</v>
      </c>
      <c r="AB17" s="91">
        <f t="shared" ref="AB17:AB23" si="6">Z17/V17*100</f>
        <v>104.29376689439363</v>
      </c>
      <c r="AD17" s="20" t="s">
        <v>153</v>
      </c>
      <c r="AE17" s="87"/>
      <c r="AF17" s="71"/>
      <c r="AG17" s="92"/>
      <c r="AH17" s="91"/>
      <c r="AI17" s="87"/>
      <c r="AJ17" s="71"/>
      <c r="AK17" s="92"/>
      <c r="AL17" s="91"/>
      <c r="AM17" s="87"/>
      <c r="AN17" s="71"/>
      <c r="AO17" s="92"/>
      <c r="AP17" s="91"/>
    </row>
    <row r="18" spans="1:42" ht="20.25" customHeight="1" x14ac:dyDescent="0.15">
      <c r="B18" s="20" t="s">
        <v>154</v>
      </c>
      <c r="C18" s="65">
        <v>13856749</v>
      </c>
      <c r="D18" s="65">
        <v>12832543</v>
      </c>
      <c r="E18" s="16">
        <v>92.608612597370424</v>
      </c>
      <c r="F18" s="89">
        <v>103.36822615160234</v>
      </c>
      <c r="G18" s="65">
        <v>14374418</v>
      </c>
      <c r="H18" s="65">
        <v>13324775</v>
      </c>
      <c r="I18" s="16">
        <v>92.697840009939881</v>
      </c>
      <c r="J18" s="34">
        <v>103.83581025210668</v>
      </c>
      <c r="K18" s="87">
        <v>14302965</v>
      </c>
      <c r="L18" s="71">
        <v>13233220</v>
      </c>
      <c r="M18" s="16">
        <v>92.5</v>
      </c>
      <c r="N18" s="89">
        <v>99.3</v>
      </c>
      <c r="P18" s="20" t="s">
        <v>154</v>
      </c>
      <c r="Q18" s="87">
        <v>13372211</v>
      </c>
      <c r="R18" s="71">
        <v>12499433</v>
      </c>
      <c r="S18" s="92">
        <f t="shared" si="2"/>
        <v>93.473196018220179</v>
      </c>
      <c r="T18" s="91">
        <f t="shared" si="3"/>
        <v>101.52333331329848</v>
      </c>
      <c r="U18" s="87">
        <v>13426699</v>
      </c>
      <c r="V18" s="71">
        <v>12574686</v>
      </c>
      <c r="W18" s="92">
        <f t="shared" si="4"/>
        <v>93.654337525552634</v>
      </c>
      <c r="X18" s="91">
        <f t="shared" ref="X18:X23" si="7">V18/R18*100</f>
        <v>100.60205130904738</v>
      </c>
      <c r="Y18" s="87">
        <v>13288433</v>
      </c>
      <c r="Z18" s="71">
        <v>12480169</v>
      </c>
      <c r="AA18" s="92">
        <f t="shared" si="5"/>
        <v>93.917537154305549</v>
      </c>
      <c r="AB18" s="91">
        <f t="shared" si="6"/>
        <v>99.24835498874485</v>
      </c>
      <c r="AD18" s="20" t="s">
        <v>154</v>
      </c>
      <c r="AE18" s="87"/>
      <c r="AF18" s="71"/>
      <c r="AG18" s="92"/>
      <c r="AH18" s="91"/>
      <c r="AI18" s="87"/>
      <c r="AJ18" s="71"/>
      <c r="AK18" s="92"/>
      <c r="AL18" s="91"/>
      <c r="AM18" s="87"/>
      <c r="AN18" s="71"/>
      <c r="AO18" s="92"/>
      <c r="AP18" s="91"/>
    </row>
    <row r="19" spans="1:42" ht="20.25" customHeight="1" x14ac:dyDescent="0.15">
      <c r="B19" s="20" t="s">
        <v>155</v>
      </c>
      <c r="C19" s="65">
        <v>256253</v>
      </c>
      <c r="D19" s="65">
        <v>238239</v>
      </c>
      <c r="E19" s="16">
        <v>92.97022864122566</v>
      </c>
      <c r="F19" s="89">
        <v>103.6448114295161</v>
      </c>
      <c r="G19" s="65">
        <v>265895</v>
      </c>
      <c r="H19" s="65">
        <v>245582</v>
      </c>
      <c r="I19" s="16">
        <v>92.360518249685029</v>
      </c>
      <c r="J19" s="34">
        <v>103.08219896826296</v>
      </c>
      <c r="K19" s="87">
        <v>275564</v>
      </c>
      <c r="L19" s="71">
        <v>252837</v>
      </c>
      <c r="M19" s="16">
        <v>91.8</v>
      </c>
      <c r="N19" s="89">
        <v>103</v>
      </c>
      <c r="P19" s="20" t="s">
        <v>155</v>
      </c>
      <c r="Q19" s="87">
        <v>370884</v>
      </c>
      <c r="R19" s="71">
        <v>347466</v>
      </c>
      <c r="S19" s="92">
        <f t="shared" si="2"/>
        <v>93.68589639887405</v>
      </c>
      <c r="T19" s="91">
        <f t="shared" si="3"/>
        <v>117.44945798954176</v>
      </c>
      <c r="U19" s="87">
        <v>392016</v>
      </c>
      <c r="V19" s="71">
        <v>365173</v>
      </c>
      <c r="W19" s="92">
        <f t="shared" si="4"/>
        <v>93.1525754050855</v>
      </c>
      <c r="X19" s="91">
        <f t="shared" si="7"/>
        <v>105.09603817351913</v>
      </c>
      <c r="Y19" s="87">
        <v>411408</v>
      </c>
      <c r="Z19" s="71">
        <v>381586</v>
      </c>
      <c r="AA19" s="92">
        <f t="shared" si="5"/>
        <v>92.751234783961422</v>
      </c>
      <c r="AB19" s="91">
        <f t="shared" si="6"/>
        <v>104.49458202002886</v>
      </c>
      <c r="AD19" s="20" t="s">
        <v>155</v>
      </c>
      <c r="AE19" s="87"/>
      <c r="AF19" s="71"/>
      <c r="AG19" s="92"/>
      <c r="AH19" s="91"/>
      <c r="AI19" s="87"/>
      <c r="AJ19" s="71"/>
      <c r="AK19" s="92"/>
      <c r="AL19" s="91"/>
      <c r="AM19" s="87"/>
      <c r="AN19" s="71"/>
      <c r="AO19" s="92"/>
      <c r="AP19" s="91"/>
    </row>
    <row r="20" spans="1:42" ht="20.25" customHeight="1" x14ac:dyDescent="0.15">
      <c r="B20" s="20" t="s">
        <v>156</v>
      </c>
      <c r="C20" s="71">
        <v>1032413</v>
      </c>
      <c r="D20" s="71">
        <v>1032413</v>
      </c>
      <c r="E20" s="16">
        <v>100</v>
      </c>
      <c r="F20" s="89">
        <v>99.046863427569292</v>
      </c>
      <c r="G20" s="71">
        <v>964919</v>
      </c>
      <c r="H20" s="71">
        <v>964919</v>
      </c>
      <c r="I20" s="16">
        <v>100</v>
      </c>
      <c r="J20" s="34">
        <v>93.462499987892443</v>
      </c>
      <c r="K20" s="87">
        <v>904065</v>
      </c>
      <c r="L20" s="71">
        <v>904065</v>
      </c>
      <c r="M20" s="16">
        <v>100</v>
      </c>
      <c r="N20" s="89">
        <v>93.7</v>
      </c>
      <c r="P20" s="20" t="s">
        <v>156</v>
      </c>
      <c r="Q20" s="87">
        <v>1124627</v>
      </c>
      <c r="R20" s="71">
        <v>1124627</v>
      </c>
      <c r="S20" s="92">
        <f t="shared" si="2"/>
        <v>100</v>
      </c>
      <c r="T20" s="91">
        <f t="shared" si="3"/>
        <v>98.69062119366626</v>
      </c>
      <c r="U20" s="87">
        <v>1062878</v>
      </c>
      <c r="V20" s="71">
        <v>1062878</v>
      </c>
      <c r="W20" s="92">
        <f t="shared" si="4"/>
        <v>100</v>
      </c>
      <c r="X20" s="91">
        <f t="shared" si="7"/>
        <v>94.509379554287776</v>
      </c>
      <c r="Y20" s="87">
        <v>1025446</v>
      </c>
      <c r="Z20" s="71">
        <v>1025446</v>
      </c>
      <c r="AA20" s="92">
        <f t="shared" si="5"/>
        <v>100</v>
      </c>
      <c r="AB20" s="91">
        <f t="shared" si="6"/>
        <v>96.478241152794581</v>
      </c>
      <c r="AD20" s="20" t="s">
        <v>156</v>
      </c>
      <c r="AE20" s="87"/>
      <c r="AF20" s="71"/>
      <c r="AG20" s="92"/>
      <c r="AH20" s="91"/>
      <c r="AI20" s="87"/>
      <c r="AJ20" s="71"/>
      <c r="AK20" s="92"/>
      <c r="AL20" s="91"/>
      <c r="AM20" s="87"/>
      <c r="AN20" s="71"/>
      <c r="AO20" s="92"/>
      <c r="AP20" s="91"/>
    </row>
    <row r="21" spans="1:42" ht="20.25" customHeight="1" x14ac:dyDescent="0.15">
      <c r="B21" s="20" t="s">
        <v>157</v>
      </c>
      <c r="C21" s="65">
        <v>4044</v>
      </c>
      <c r="D21" s="65">
        <v>4044</v>
      </c>
      <c r="E21" s="16">
        <v>100</v>
      </c>
      <c r="F21" s="89">
        <v>95.354869134638051</v>
      </c>
      <c r="G21" s="65">
        <v>4070</v>
      </c>
      <c r="H21" s="65">
        <v>4070</v>
      </c>
      <c r="I21" s="16">
        <v>100</v>
      </c>
      <c r="J21" s="34">
        <v>100.64292779426312</v>
      </c>
      <c r="K21" s="87">
        <v>3391</v>
      </c>
      <c r="L21" s="71">
        <v>3391</v>
      </c>
      <c r="M21" s="16">
        <v>100</v>
      </c>
      <c r="N21" s="89">
        <v>83.3</v>
      </c>
      <c r="P21" s="20" t="s">
        <v>157</v>
      </c>
      <c r="Q21" s="87">
        <v>2286</v>
      </c>
      <c r="R21" s="71">
        <v>2286</v>
      </c>
      <c r="S21" s="92">
        <f t="shared" si="2"/>
        <v>100</v>
      </c>
      <c r="T21" s="91">
        <f t="shared" si="3"/>
        <v>106.57342657342656</v>
      </c>
      <c r="U21" s="87">
        <v>2277</v>
      </c>
      <c r="V21" s="71">
        <v>2277</v>
      </c>
      <c r="W21" s="92">
        <f t="shared" si="4"/>
        <v>100</v>
      </c>
      <c r="X21" s="91">
        <f t="shared" si="7"/>
        <v>99.606299212598429</v>
      </c>
      <c r="Y21" s="87">
        <v>2368</v>
      </c>
      <c r="Z21" s="71">
        <v>2368</v>
      </c>
      <c r="AA21" s="92">
        <f t="shared" si="5"/>
        <v>100</v>
      </c>
      <c r="AB21" s="91">
        <f t="shared" si="6"/>
        <v>103.99648660518226</v>
      </c>
      <c r="AD21" s="20" t="s">
        <v>157</v>
      </c>
      <c r="AE21" s="87"/>
      <c r="AF21" s="71"/>
      <c r="AG21" s="92"/>
      <c r="AH21" s="91"/>
      <c r="AI21" s="87"/>
      <c r="AJ21" s="71"/>
      <c r="AK21" s="92"/>
      <c r="AL21" s="91"/>
      <c r="AM21" s="87"/>
      <c r="AN21" s="71"/>
      <c r="AO21" s="92"/>
      <c r="AP21" s="91"/>
    </row>
    <row r="22" spans="1:42" ht="20.25" customHeight="1" x14ac:dyDescent="0.15">
      <c r="B22" s="20" t="s">
        <v>158</v>
      </c>
      <c r="C22" s="68" t="s">
        <v>65</v>
      </c>
      <c r="D22" s="68" t="s">
        <v>65</v>
      </c>
      <c r="E22" s="68" t="s">
        <v>65</v>
      </c>
      <c r="F22" s="97" t="s">
        <v>65</v>
      </c>
      <c r="G22" s="68" t="s">
        <v>65</v>
      </c>
      <c r="H22" s="68" t="s">
        <v>65</v>
      </c>
      <c r="I22" s="68" t="s">
        <v>65</v>
      </c>
      <c r="J22" s="68" t="s">
        <v>65</v>
      </c>
      <c r="K22" s="95" t="s">
        <v>166</v>
      </c>
      <c r="L22" s="96" t="s">
        <v>65</v>
      </c>
      <c r="M22" s="96" t="s">
        <v>65</v>
      </c>
      <c r="N22" s="97" t="s">
        <v>65</v>
      </c>
      <c r="P22" s="20" t="s">
        <v>158</v>
      </c>
      <c r="Q22" s="95" t="s">
        <v>65</v>
      </c>
      <c r="R22" s="96" t="s">
        <v>65</v>
      </c>
      <c r="S22" s="96" t="s">
        <v>65</v>
      </c>
      <c r="T22" s="97" t="s">
        <v>65</v>
      </c>
      <c r="U22" s="95" t="s">
        <v>65</v>
      </c>
      <c r="V22" s="96" t="s">
        <v>65</v>
      </c>
      <c r="W22" s="96" t="s">
        <v>65</v>
      </c>
      <c r="X22" s="97" t="s">
        <v>65</v>
      </c>
      <c r="Y22" s="95" t="s">
        <v>65</v>
      </c>
      <c r="Z22" s="96" t="s">
        <v>65</v>
      </c>
      <c r="AA22" s="96" t="s">
        <v>65</v>
      </c>
      <c r="AB22" s="97" t="s">
        <v>65</v>
      </c>
      <c r="AD22" s="20" t="s">
        <v>158</v>
      </c>
      <c r="AE22" s="95"/>
      <c r="AF22" s="96"/>
      <c r="AG22" s="96"/>
      <c r="AH22" s="97"/>
      <c r="AI22" s="95"/>
      <c r="AJ22" s="96"/>
      <c r="AK22" s="96"/>
      <c r="AL22" s="97"/>
      <c r="AM22" s="95"/>
      <c r="AN22" s="96"/>
      <c r="AO22" s="96"/>
      <c r="AP22" s="97"/>
    </row>
    <row r="23" spans="1:42" ht="20.25" customHeight="1" x14ac:dyDescent="0.15">
      <c r="A23" s="8"/>
      <c r="B23" s="37" t="s">
        <v>159</v>
      </c>
      <c r="C23" s="79">
        <v>2217481</v>
      </c>
      <c r="D23" s="79">
        <v>2008935</v>
      </c>
      <c r="E23" s="44">
        <v>90.59536474044198</v>
      </c>
      <c r="F23" s="99">
        <v>101.58634562522376</v>
      </c>
      <c r="G23" s="79">
        <v>2252822</v>
      </c>
      <c r="H23" s="79">
        <v>2042762</v>
      </c>
      <c r="I23" s="44">
        <v>90.675694750850269</v>
      </c>
      <c r="J23" s="39">
        <v>101.68382750064089</v>
      </c>
      <c r="K23" s="98">
        <v>2239816</v>
      </c>
      <c r="L23" s="79">
        <v>2027149</v>
      </c>
      <c r="M23" s="44">
        <v>100</v>
      </c>
      <c r="N23" s="105">
        <v>99.2</v>
      </c>
      <c r="O23" s="8"/>
      <c r="P23" s="37" t="s">
        <v>159</v>
      </c>
      <c r="Q23" s="98">
        <v>2285783</v>
      </c>
      <c r="R23" s="79">
        <v>2104509</v>
      </c>
      <c r="S23" s="100">
        <f>R23/Q23*100</f>
        <v>92.069500910628875</v>
      </c>
      <c r="T23" s="101">
        <f>R23/Z12*100</f>
        <v>101.24378504369412</v>
      </c>
      <c r="U23" s="98">
        <v>2312562</v>
      </c>
      <c r="V23" s="79">
        <v>2135726</v>
      </c>
      <c r="W23" s="100">
        <f t="shared" si="4"/>
        <v>92.35324285359701</v>
      </c>
      <c r="X23" s="101">
        <f t="shared" si="7"/>
        <v>101.48333886906637</v>
      </c>
      <c r="Y23" s="98">
        <v>2282658</v>
      </c>
      <c r="Z23" s="79">
        <v>2114986</v>
      </c>
      <c r="AA23" s="100">
        <f t="shared" si="5"/>
        <v>92.654528186000704</v>
      </c>
      <c r="AB23" s="101">
        <f t="shared" si="6"/>
        <v>99.028901647495985</v>
      </c>
      <c r="AC23" s="8"/>
      <c r="AD23" s="37" t="s">
        <v>159</v>
      </c>
      <c r="AE23" s="98"/>
      <c r="AF23" s="79"/>
      <c r="AG23" s="100"/>
      <c r="AH23" s="101"/>
      <c r="AI23" s="98"/>
      <c r="AJ23" s="79"/>
      <c r="AK23" s="100"/>
      <c r="AL23" s="101"/>
      <c r="AM23" s="98"/>
      <c r="AN23" s="79"/>
      <c r="AO23" s="100"/>
      <c r="AP23" s="101"/>
    </row>
    <row r="24" spans="1:42" ht="14.25" thickBot="1" x14ac:dyDescent="0.2">
      <c r="AB24" s="47"/>
      <c r="AP24" s="47"/>
    </row>
    <row r="25" spans="1:42" ht="14.25" thickTop="1" x14ac:dyDescent="0.15">
      <c r="A25" s="80"/>
      <c r="B25" s="7" t="s">
        <v>139</v>
      </c>
      <c r="C25" s="163" t="s">
        <v>167</v>
      </c>
      <c r="D25" s="165"/>
      <c r="E25" s="165"/>
      <c r="F25" s="165"/>
      <c r="G25" s="163" t="s">
        <v>168</v>
      </c>
      <c r="H25" s="165"/>
      <c r="I25" s="165"/>
      <c r="J25" s="164"/>
      <c r="K25" s="163" t="s">
        <v>169</v>
      </c>
      <c r="L25" s="165"/>
      <c r="M25" s="165"/>
      <c r="N25" s="165"/>
      <c r="O25" s="80"/>
      <c r="P25" s="7" t="s">
        <v>139</v>
      </c>
      <c r="Q25" s="163" t="s">
        <v>170</v>
      </c>
      <c r="R25" s="165"/>
      <c r="S25" s="165"/>
      <c r="T25" s="164"/>
      <c r="U25" s="163" t="s">
        <v>171</v>
      </c>
      <c r="V25" s="165"/>
      <c r="W25" s="165"/>
      <c r="X25" s="164"/>
      <c r="Y25" s="163" t="s">
        <v>172</v>
      </c>
      <c r="Z25" s="165"/>
      <c r="AA25" s="165"/>
      <c r="AB25" s="164"/>
      <c r="AC25" s="80"/>
      <c r="AD25" s="7" t="s">
        <v>139</v>
      </c>
      <c r="AE25" s="163"/>
      <c r="AF25" s="165"/>
      <c r="AG25" s="165"/>
      <c r="AH25" s="164"/>
      <c r="AI25" s="163"/>
      <c r="AJ25" s="165"/>
      <c r="AK25" s="165"/>
      <c r="AL25" s="164"/>
      <c r="AM25" s="163"/>
      <c r="AN25" s="165"/>
      <c r="AO25" s="165"/>
      <c r="AP25" s="164"/>
    </row>
    <row r="26" spans="1:42" x14ac:dyDescent="0.15">
      <c r="A26" s="8" t="s">
        <v>147</v>
      </c>
      <c r="B26" s="84"/>
      <c r="C26" s="75" t="s">
        <v>148</v>
      </c>
      <c r="D26" s="13" t="s">
        <v>149</v>
      </c>
      <c r="E26" s="13" t="s">
        <v>150</v>
      </c>
      <c r="F26" s="75" t="s">
        <v>151</v>
      </c>
      <c r="G26" s="75" t="s">
        <v>148</v>
      </c>
      <c r="H26" s="13" t="s">
        <v>149</v>
      </c>
      <c r="I26" s="13" t="s">
        <v>150</v>
      </c>
      <c r="J26" s="75" t="s">
        <v>151</v>
      </c>
      <c r="K26" s="75" t="s">
        <v>148</v>
      </c>
      <c r="L26" s="13" t="s">
        <v>149</v>
      </c>
      <c r="M26" s="13" t="s">
        <v>150</v>
      </c>
      <c r="N26" s="75" t="s">
        <v>151</v>
      </c>
      <c r="O26" s="8" t="s">
        <v>147</v>
      </c>
      <c r="P26" s="84"/>
      <c r="Q26" s="75" t="s">
        <v>148</v>
      </c>
      <c r="R26" s="13" t="s">
        <v>149</v>
      </c>
      <c r="S26" s="13" t="s">
        <v>150</v>
      </c>
      <c r="T26" s="75" t="s">
        <v>151</v>
      </c>
      <c r="U26" s="75" t="s">
        <v>148</v>
      </c>
      <c r="V26" s="13" t="s">
        <v>149</v>
      </c>
      <c r="W26" s="13" t="s">
        <v>150</v>
      </c>
      <c r="X26" s="75" t="s">
        <v>151</v>
      </c>
      <c r="Y26" s="75" t="s">
        <v>148</v>
      </c>
      <c r="Z26" s="13" t="s">
        <v>149</v>
      </c>
      <c r="AA26" s="13" t="s">
        <v>150</v>
      </c>
      <c r="AB26" s="75" t="s">
        <v>151</v>
      </c>
      <c r="AC26" s="8" t="s">
        <v>147</v>
      </c>
      <c r="AD26" s="84"/>
      <c r="AE26" s="75" t="s">
        <v>148</v>
      </c>
      <c r="AF26" s="13" t="s">
        <v>149</v>
      </c>
      <c r="AG26" s="13" t="s">
        <v>150</v>
      </c>
      <c r="AH26" s="75" t="s">
        <v>151</v>
      </c>
      <c r="AI26" s="75" t="s">
        <v>148</v>
      </c>
      <c r="AJ26" s="13" t="s">
        <v>149</v>
      </c>
      <c r="AK26" s="13" t="s">
        <v>150</v>
      </c>
      <c r="AL26" s="75" t="s">
        <v>151</v>
      </c>
      <c r="AM26" s="75" t="s">
        <v>148</v>
      </c>
      <c r="AN26" s="13" t="s">
        <v>149</v>
      </c>
      <c r="AO26" s="13" t="s">
        <v>150</v>
      </c>
      <c r="AP26" s="75" t="s">
        <v>151</v>
      </c>
    </row>
    <row r="27" spans="1:42" ht="20.25" customHeight="1" x14ac:dyDescent="0.15">
      <c r="B27" s="86" t="s">
        <v>152</v>
      </c>
      <c r="C27" s="87">
        <v>29341262</v>
      </c>
      <c r="D27" s="71">
        <v>27075084</v>
      </c>
      <c r="E27" s="92">
        <v>92.3</v>
      </c>
      <c r="F27" s="91">
        <v>100.3</v>
      </c>
      <c r="G27" s="87">
        <v>30135836</v>
      </c>
      <c r="H27" s="71">
        <v>27874085</v>
      </c>
      <c r="I27" s="92">
        <v>92.5</v>
      </c>
      <c r="J27" s="91">
        <v>103</v>
      </c>
      <c r="K27" s="87">
        <v>29003157</v>
      </c>
      <c r="L27" s="71">
        <v>26788454</v>
      </c>
      <c r="M27" s="92">
        <v>92.4</v>
      </c>
      <c r="N27" s="91">
        <v>96.1</v>
      </c>
      <c r="P27" s="86" t="s">
        <v>152</v>
      </c>
      <c r="Q27" s="87">
        <v>29460828</v>
      </c>
      <c r="R27" s="71">
        <v>27821335</v>
      </c>
      <c r="S27" s="92">
        <f t="shared" ref="S27:S32" si="8">R27/Q27*100</f>
        <v>94.43500705411266</v>
      </c>
      <c r="T27" s="91">
        <f t="shared" ref="T27:T32" si="9">R27/Z16*100</f>
        <v>100.407888375461</v>
      </c>
      <c r="U27" s="87">
        <v>29178673</v>
      </c>
      <c r="V27" s="71">
        <v>27282939</v>
      </c>
      <c r="W27" s="92">
        <f t="shared" ref="W27:W32" si="10">V27/U27*100</f>
        <v>93.503015027448299</v>
      </c>
      <c r="X27" s="91">
        <f t="shared" ref="X27:X32" si="11">V27/R27*100</f>
        <v>98.064808895762908</v>
      </c>
      <c r="Y27" s="87">
        <v>29313508</v>
      </c>
      <c r="Z27" s="71">
        <v>27756115</v>
      </c>
      <c r="AA27" s="92">
        <f t="shared" ref="AA27:AA32" si="12">Z27/Y27*100</f>
        <v>94.687114895972186</v>
      </c>
      <c r="AB27" s="91">
        <f t="shared" ref="AB27:AB32" si="13">Z27/V27*100</f>
        <v>101.7343292817537</v>
      </c>
      <c r="AD27" s="86" t="s">
        <v>152</v>
      </c>
      <c r="AE27" s="87"/>
      <c r="AF27" s="71"/>
      <c r="AG27" s="92"/>
      <c r="AH27" s="91"/>
      <c r="AI27" s="87"/>
      <c r="AJ27" s="71"/>
      <c r="AK27" s="92"/>
      <c r="AL27" s="91"/>
      <c r="AM27" s="87"/>
      <c r="AN27" s="71"/>
      <c r="AO27" s="92"/>
      <c r="AP27" s="91"/>
    </row>
    <row r="28" spans="1:42" ht="20.25" customHeight="1" x14ac:dyDescent="0.15">
      <c r="B28" s="20" t="s">
        <v>153</v>
      </c>
      <c r="C28" s="87">
        <v>11638619</v>
      </c>
      <c r="D28" s="71">
        <v>10671388</v>
      </c>
      <c r="E28" s="92">
        <v>91.7</v>
      </c>
      <c r="F28" s="91">
        <v>101</v>
      </c>
      <c r="G28" s="87">
        <v>12213166</v>
      </c>
      <c r="H28" s="71">
        <v>11239450</v>
      </c>
      <c r="I28" s="92">
        <v>92</v>
      </c>
      <c r="J28" s="91">
        <v>105.3</v>
      </c>
      <c r="K28" s="87">
        <v>11776502</v>
      </c>
      <c r="L28" s="71">
        <v>10808102</v>
      </c>
      <c r="M28" s="92">
        <v>91.8</v>
      </c>
      <c r="N28" s="91">
        <v>96.2</v>
      </c>
      <c r="P28" s="20" t="s">
        <v>153</v>
      </c>
      <c r="Q28" s="87">
        <v>12283336</v>
      </c>
      <c r="R28" s="71">
        <v>11630663</v>
      </c>
      <c r="S28" s="92">
        <f t="shared" si="8"/>
        <v>94.686516757336932</v>
      </c>
      <c r="T28" s="91">
        <f t="shared" si="9"/>
        <v>99.375431538631048</v>
      </c>
      <c r="U28" s="87">
        <v>11859065</v>
      </c>
      <c r="V28" s="71">
        <v>10963695</v>
      </c>
      <c r="W28" s="92">
        <f t="shared" si="10"/>
        <v>92.449910680142153</v>
      </c>
      <c r="X28" s="91">
        <f t="shared" si="11"/>
        <v>94.265434395270503</v>
      </c>
      <c r="Y28" s="87">
        <v>12065529</v>
      </c>
      <c r="Z28" s="71">
        <v>11409874</v>
      </c>
      <c r="AA28" s="92">
        <f t="shared" si="12"/>
        <v>94.565882689436989</v>
      </c>
      <c r="AB28" s="91">
        <f t="shared" si="13"/>
        <v>104.06960427118777</v>
      </c>
      <c r="AD28" s="20" t="s">
        <v>153</v>
      </c>
      <c r="AE28" s="87"/>
      <c r="AF28" s="71"/>
      <c r="AG28" s="92"/>
      <c r="AH28" s="91"/>
      <c r="AI28" s="87"/>
      <c r="AJ28" s="71"/>
      <c r="AK28" s="92"/>
      <c r="AL28" s="91"/>
      <c r="AM28" s="87"/>
      <c r="AN28" s="71"/>
      <c r="AO28" s="92"/>
      <c r="AP28" s="91"/>
    </row>
    <row r="29" spans="1:42" ht="20.25" customHeight="1" x14ac:dyDescent="0.15">
      <c r="B29" s="20" t="s">
        <v>154</v>
      </c>
      <c r="C29" s="87">
        <v>14222695</v>
      </c>
      <c r="D29" s="71">
        <v>13156327</v>
      </c>
      <c r="E29" s="92">
        <v>92.5</v>
      </c>
      <c r="F29" s="91">
        <v>99.4</v>
      </c>
      <c r="G29" s="87">
        <v>14176230</v>
      </c>
      <c r="H29" s="71">
        <v>13120524</v>
      </c>
      <c r="I29" s="92">
        <v>92.6</v>
      </c>
      <c r="J29" s="91">
        <v>99.7</v>
      </c>
      <c r="K29" s="87">
        <v>13583154</v>
      </c>
      <c r="L29" s="71">
        <v>12565492</v>
      </c>
      <c r="M29" s="92">
        <v>92.5</v>
      </c>
      <c r="N29" s="91">
        <v>95.8</v>
      </c>
      <c r="P29" s="20" t="s">
        <v>154</v>
      </c>
      <c r="Q29" s="87">
        <v>13403478</v>
      </c>
      <c r="R29" s="71">
        <v>12611771</v>
      </c>
      <c r="S29" s="92">
        <f t="shared" si="8"/>
        <v>94.093271910469795</v>
      </c>
      <c r="T29" s="91">
        <f t="shared" si="9"/>
        <v>101.05448892559068</v>
      </c>
      <c r="U29" s="87">
        <v>13557349</v>
      </c>
      <c r="V29" s="71">
        <v>12755196</v>
      </c>
      <c r="W29" s="92">
        <f t="shared" si="10"/>
        <v>94.083260672864583</v>
      </c>
      <c r="X29" s="91">
        <f t="shared" si="11"/>
        <v>101.13723124214673</v>
      </c>
      <c r="Y29" s="87">
        <v>13487886</v>
      </c>
      <c r="Z29" s="71">
        <v>12768039</v>
      </c>
      <c r="AA29" s="92">
        <f t="shared" si="12"/>
        <v>94.663010941818456</v>
      </c>
      <c r="AB29" s="91">
        <f t="shared" si="13"/>
        <v>100.10068837828914</v>
      </c>
      <c r="AD29" s="20" t="s">
        <v>154</v>
      </c>
      <c r="AE29" s="87"/>
      <c r="AF29" s="71"/>
      <c r="AG29" s="92"/>
      <c r="AH29" s="91"/>
      <c r="AI29" s="87"/>
      <c r="AJ29" s="71"/>
      <c r="AK29" s="92"/>
      <c r="AL29" s="91"/>
      <c r="AM29" s="87"/>
      <c r="AN29" s="71"/>
      <c r="AO29" s="92"/>
      <c r="AP29" s="91"/>
    </row>
    <row r="30" spans="1:42" ht="20.25" customHeight="1" x14ac:dyDescent="0.15">
      <c r="B30" s="20" t="s">
        <v>155</v>
      </c>
      <c r="C30" s="87">
        <v>282143</v>
      </c>
      <c r="D30" s="71">
        <v>259459</v>
      </c>
      <c r="E30" s="92">
        <v>92</v>
      </c>
      <c r="F30" s="91">
        <v>102.6</v>
      </c>
      <c r="G30" s="87">
        <v>286838</v>
      </c>
      <c r="H30" s="71">
        <v>264227</v>
      </c>
      <c r="I30" s="92">
        <v>92.1</v>
      </c>
      <c r="J30" s="91">
        <v>101.8</v>
      </c>
      <c r="K30" s="87">
        <v>292718</v>
      </c>
      <c r="L30" s="71">
        <v>270306</v>
      </c>
      <c r="M30" s="92">
        <v>92.3</v>
      </c>
      <c r="N30" s="91">
        <v>102.3</v>
      </c>
      <c r="P30" s="20" t="s">
        <v>155</v>
      </c>
      <c r="Q30" s="87">
        <v>435082</v>
      </c>
      <c r="R30" s="71">
        <v>404202</v>
      </c>
      <c r="S30" s="92">
        <f t="shared" si="8"/>
        <v>92.902487347212713</v>
      </c>
      <c r="T30" s="91">
        <f t="shared" si="9"/>
        <v>105.92684217974453</v>
      </c>
      <c r="U30" s="87">
        <v>457829</v>
      </c>
      <c r="V30" s="71">
        <v>426364</v>
      </c>
      <c r="W30" s="92">
        <f t="shared" si="10"/>
        <v>93.127346673102835</v>
      </c>
      <c r="X30" s="91">
        <f t="shared" si="11"/>
        <v>105.48290211329979</v>
      </c>
      <c r="Y30" s="87">
        <v>477257</v>
      </c>
      <c r="Z30" s="71">
        <v>444749</v>
      </c>
      <c r="AA30" s="92">
        <f t="shared" si="12"/>
        <v>93.188575547346602</v>
      </c>
      <c r="AB30" s="91">
        <f t="shared" si="13"/>
        <v>104.31204323066676</v>
      </c>
      <c r="AD30" s="20" t="s">
        <v>155</v>
      </c>
      <c r="AE30" s="87"/>
      <c r="AF30" s="71"/>
      <c r="AG30" s="92"/>
      <c r="AH30" s="91"/>
      <c r="AI30" s="87"/>
      <c r="AJ30" s="71"/>
      <c r="AK30" s="92"/>
      <c r="AL30" s="91"/>
      <c r="AM30" s="87"/>
      <c r="AN30" s="71"/>
      <c r="AO30" s="92"/>
      <c r="AP30" s="91"/>
    </row>
    <row r="31" spans="1:42" ht="20.25" customHeight="1" x14ac:dyDescent="0.15">
      <c r="B31" s="20" t="s">
        <v>156</v>
      </c>
      <c r="C31" s="87">
        <v>935926</v>
      </c>
      <c r="D31" s="71">
        <v>935926</v>
      </c>
      <c r="E31" s="92">
        <v>100</v>
      </c>
      <c r="F31" s="91">
        <v>103.5</v>
      </c>
      <c r="G31" s="87">
        <v>1092169</v>
      </c>
      <c r="H31" s="71">
        <v>1092169</v>
      </c>
      <c r="I31" s="92">
        <v>100</v>
      </c>
      <c r="J31" s="91">
        <v>116.7</v>
      </c>
      <c r="K31" s="87">
        <v>1086577</v>
      </c>
      <c r="L31" s="71">
        <v>1086577</v>
      </c>
      <c r="M31" s="92">
        <v>100</v>
      </c>
      <c r="N31" s="91">
        <v>99.5</v>
      </c>
      <c r="P31" s="20" t="s">
        <v>156</v>
      </c>
      <c r="Q31" s="87">
        <v>1029838</v>
      </c>
      <c r="R31" s="71">
        <v>1029838</v>
      </c>
      <c r="S31" s="92">
        <f t="shared" si="8"/>
        <v>100</v>
      </c>
      <c r="T31" s="91">
        <f t="shared" si="9"/>
        <v>100.42830144151911</v>
      </c>
      <c r="U31" s="87">
        <v>971085</v>
      </c>
      <c r="V31" s="71">
        <v>971085</v>
      </c>
      <c r="W31" s="92">
        <f t="shared" si="10"/>
        <v>100</v>
      </c>
      <c r="X31" s="91">
        <f t="shared" si="11"/>
        <v>94.294927940122619</v>
      </c>
      <c r="Y31" s="87">
        <v>1032029</v>
      </c>
      <c r="Z31" s="71">
        <v>1032029</v>
      </c>
      <c r="AA31" s="92">
        <f t="shared" si="12"/>
        <v>100</v>
      </c>
      <c r="AB31" s="91">
        <f t="shared" si="13"/>
        <v>106.27586668520263</v>
      </c>
      <c r="AD31" s="20" t="s">
        <v>156</v>
      </c>
      <c r="AE31" s="87"/>
      <c r="AF31" s="71"/>
      <c r="AG31" s="92"/>
      <c r="AH31" s="91"/>
      <c r="AI31" s="87"/>
      <c r="AJ31" s="71"/>
      <c r="AK31" s="92"/>
      <c r="AL31" s="91"/>
      <c r="AM31" s="87"/>
      <c r="AN31" s="71"/>
      <c r="AO31" s="92"/>
      <c r="AP31" s="91"/>
    </row>
    <row r="32" spans="1:42" ht="20.25" customHeight="1" x14ac:dyDescent="0.15">
      <c r="B32" s="20" t="s">
        <v>157</v>
      </c>
      <c r="C32" s="87">
        <v>3951</v>
      </c>
      <c r="D32" s="71">
        <v>3951</v>
      </c>
      <c r="E32" s="92">
        <v>100</v>
      </c>
      <c r="F32" s="91">
        <v>116.5</v>
      </c>
      <c r="G32" s="87">
        <v>3661</v>
      </c>
      <c r="H32" s="71">
        <v>3661</v>
      </c>
      <c r="I32" s="92">
        <v>100</v>
      </c>
      <c r="J32" s="91">
        <v>92.7</v>
      </c>
      <c r="K32" s="87">
        <v>3351</v>
      </c>
      <c r="L32" s="71">
        <v>3351</v>
      </c>
      <c r="M32" s="92">
        <v>100</v>
      </c>
      <c r="N32" s="91">
        <v>91.5</v>
      </c>
      <c r="P32" s="20" t="s">
        <v>157</v>
      </c>
      <c r="Q32" s="87">
        <v>2319</v>
      </c>
      <c r="R32" s="71">
        <v>2319</v>
      </c>
      <c r="S32" s="92">
        <f t="shared" si="8"/>
        <v>100</v>
      </c>
      <c r="T32" s="91">
        <f t="shared" si="9"/>
        <v>97.930743243243242</v>
      </c>
      <c r="U32" s="87">
        <v>1869</v>
      </c>
      <c r="V32" s="71">
        <v>1869</v>
      </c>
      <c r="W32" s="92">
        <f t="shared" si="10"/>
        <v>100</v>
      </c>
      <c r="X32" s="91">
        <f t="shared" si="11"/>
        <v>80.595084087968942</v>
      </c>
      <c r="Y32" s="87">
        <v>2196</v>
      </c>
      <c r="Z32" s="71">
        <v>2196</v>
      </c>
      <c r="AA32" s="92">
        <f t="shared" si="12"/>
        <v>100</v>
      </c>
      <c r="AB32" s="91">
        <f t="shared" si="13"/>
        <v>117.49598715890851</v>
      </c>
      <c r="AD32" s="20" t="s">
        <v>157</v>
      </c>
      <c r="AE32" s="87"/>
      <c r="AF32" s="71"/>
      <c r="AG32" s="92"/>
      <c r="AH32" s="91"/>
      <c r="AI32" s="87"/>
      <c r="AJ32" s="71"/>
      <c r="AK32" s="92"/>
      <c r="AL32" s="91"/>
      <c r="AM32" s="87"/>
      <c r="AN32" s="71"/>
      <c r="AO32" s="92"/>
      <c r="AP32" s="91"/>
    </row>
    <row r="33" spans="1:42" ht="20.25" customHeight="1" x14ac:dyDescent="0.15">
      <c r="B33" s="20" t="s">
        <v>158</v>
      </c>
      <c r="C33" s="95" t="s">
        <v>65</v>
      </c>
      <c r="D33" s="96" t="s">
        <v>65</v>
      </c>
      <c r="E33" s="96" t="s">
        <v>65</v>
      </c>
      <c r="F33" s="97" t="s">
        <v>65</v>
      </c>
      <c r="G33" s="95" t="s">
        <v>65</v>
      </c>
      <c r="H33" s="96" t="s">
        <v>65</v>
      </c>
      <c r="I33" s="96" t="s">
        <v>65</v>
      </c>
      <c r="J33" s="97" t="s">
        <v>65</v>
      </c>
      <c r="K33" s="95" t="s">
        <v>65</v>
      </c>
      <c r="L33" s="96" t="s">
        <v>65</v>
      </c>
      <c r="M33" s="96" t="s">
        <v>65</v>
      </c>
      <c r="N33" s="97" t="s">
        <v>65</v>
      </c>
      <c r="P33" s="20" t="s">
        <v>158</v>
      </c>
      <c r="Q33" s="95" t="s">
        <v>65</v>
      </c>
      <c r="R33" s="96" t="s">
        <v>65</v>
      </c>
      <c r="S33" s="96" t="s">
        <v>65</v>
      </c>
      <c r="T33" s="97" t="s">
        <v>65</v>
      </c>
      <c r="U33" s="95" t="s">
        <v>65</v>
      </c>
      <c r="V33" s="96" t="s">
        <v>65</v>
      </c>
      <c r="W33" s="96" t="s">
        <v>65</v>
      </c>
      <c r="X33" s="97" t="s">
        <v>65</v>
      </c>
      <c r="Y33" s="95" t="s">
        <v>65</v>
      </c>
      <c r="Z33" s="96" t="s">
        <v>65</v>
      </c>
      <c r="AA33" s="96" t="s">
        <v>65</v>
      </c>
      <c r="AB33" s="97" t="s">
        <v>65</v>
      </c>
      <c r="AD33" s="20" t="s">
        <v>158</v>
      </c>
      <c r="AE33" s="95"/>
      <c r="AF33" s="96"/>
      <c r="AG33" s="96"/>
      <c r="AH33" s="97"/>
      <c r="AI33" s="95"/>
      <c r="AJ33" s="96"/>
      <c r="AK33" s="96"/>
      <c r="AL33" s="97"/>
      <c r="AM33" s="95"/>
      <c r="AN33" s="96"/>
      <c r="AO33" s="96"/>
      <c r="AP33" s="97"/>
    </row>
    <row r="34" spans="1:42" ht="20.25" customHeight="1" x14ac:dyDescent="0.15">
      <c r="A34" s="8"/>
      <c r="B34" s="37" t="s">
        <v>159</v>
      </c>
      <c r="C34" s="98">
        <v>2257928</v>
      </c>
      <c r="D34" s="79">
        <v>2048033</v>
      </c>
      <c r="E34" s="100">
        <v>90.7</v>
      </c>
      <c r="F34" s="101">
        <v>101</v>
      </c>
      <c r="G34" s="98">
        <v>2363772</v>
      </c>
      <c r="H34" s="79">
        <v>2154054</v>
      </c>
      <c r="I34" s="100">
        <v>91.1</v>
      </c>
      <c r="J34" s="101">
        <v>105.2</v>
      </c>
      <c r="K34" s="98">
        <v>2260855</v>
      </c>
      <c r="L34" s="79">
        <v>2054626</v>
      </c>
      <c r="M34" s="100">
        <v>90.9</v>
      </c>
      <c r="N34" s="101">
        <v>95.4</v>
      </c>
      <c r="O34" s="8"/>
      <c r="P34" s="37" t="s">
        <v>159</v>
      </c>
      <c r="Q34" s="98">
        <v>2306775</v>
      </c>
      <c r="R34" s="79">
        <v>2142542</v>
      </c>
      <c r="S34" s="100">
        <f>R34/Q34*100</f>
        <v>92.880406628301415</v>
      </c>
      <c r="T34" s="101">
        <f>R34/Z23*100</f>
        <v>101.30289278510591</v>
      </c>
      <c r="U34" s="98">
        <v>2331476</v>
      </c>
      <c r="V34" s="79">
        <v>2164730</v>
      </c>
      <c r="W34" s="100">
        <f>V34/U34*100</f>
        <v>92.848049904867139</v>
      </c>
      <c r="X34" s="101">
        <f>V34/R34*100</f>
        <v>101.03559230110774</v>
      </c>
      <c r="Y34" s="98">
        <v>2248611</v>
      </c>
      <c r="Z34" s="79">
        <v>2099228</v>
      </c>
      <c r="AA34" s="100">
        <f>Z34/Y34*100</f>
        <v>93.356654396869885</v>
      </c>
      <c r="AB34" s="101">
        <f>Z34/V34*100</f>
        <v>96.974126103486341</v>
      </c>
      <c r="AC34" s="8"/>
      <c r="AD34" s="37" t="s">
        <v>159</v>
      </c>
      <c r="AE34" s="98"/>
      <c r="AF34" s="79"/>
      <c r="AG34" s="100"/>
      <c r="AH34" s="101"/>
      <c r="AI34" s="98"/>
      <c r="AJ34" s="79"/>
      <c r="AK34" s="100"/>
      <c r="AL34" s="101"/>
      <c r="AM34" s="98"/>
      <c r="AN34" s="79"/>
      <c r="AO34" s="100"/>
      <c r="AP34" s="101"/>
    </row>
    <row r="35" spans="1:42" x14ac:dyDescent="0.15">
      <c r="B35" s="2" t="s">
        <v>120</v>
      </c>
      <c r="N35" s="47" t="s">
        <v>71</v>
      </c>
      <c r="X35" s="47"/>
      <c r="AB35" s="47" t="s">
        <v>71</v>
      </c>
      <c r="AL35" s="47"/>
      <c r="AP35" s="47" t="s">
        <v>71</v>
      </c>
    </row>
  </sheetData>
  <mergeCells count="27">
    <mergeCell ref="AM25:AP25"/>
    <mergeCell ref="AI14:AL14"/>
    <mergeCell ref="AM14:AP14"/>
    <mergeCell ref="C25:F25"/>
    <mergeCell ref="G25:J25"/>
    <mergeCell ref="K25:N25"/>
    <mergeCell ref="Q25:T25"/>
    <mergeCell ref="U25:X25"/>
    <mergeCell ref="Y25:AB25"/>
    <mergeCell ref="AE25:AH25"/>
    <mergeCell ref="AI25:AL25"/>
    <mergeCell ref="AE3:AH3"/>
    <mergeCell ref="AI3:AL3"/>
    <mergeCell ref="AM3:AP3"/>
    <mergeCell ref="C14:F14"/>
    <mergeCell ref="G14:J14"/>
    <mergeCell ref="K14:N14"/>
    <mergeCell ref="Q14:T14"/>
    <mergeCell ref="U14:X14"/>
    <mergeCell ref="Y14:AB14"/>
    <mergeCell ref="AE14:AH14"/>
    <mergeCell ref="C3:F3"/>
    <mergeCell ref="G3:J3"/>
    <mergeCell ref="K3:N3"/>
    <mergeCell ref="Q3:T3"/>
    <mergeCell ref="U3:X3"/>
    <mergeCell ref="Y3:AB3"/>
  </mergeCells>
  <phoneticPr fontId="1"/>
  <pageMargins left="0.78740157480314965" right="0.78740157480314965" top="0.78740157480314965" bottom="0.78740157480314965" header="0.39370078740157483" footer="0.39370078740157483"/>
  <pageSetup paperSize="9" scale="82" orientation="landscape" r:id="rId1"/>
  <headerFooter alignWithMargins="0"/>
  <colBreaks count="2" manualBreakCount="2">
    <brk id="14" max="34" man="1"/>
    <brk id="28" max="3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B0A2-B4CF-4F27-A893-D6E3E47EA45C}">
  <sheetPr>
    <pageSetUpPr fitToPage="1"/>
  </sheetPr>
  <dimension ref="B1:U43"/>
  <sheetViews>
    <sheetView view="pageBreakPreview" zoomScale="115" zoomScaleNormal="100" zoomScaleSheetLayoutView="115" workbookViewId="0">
      <pane xSplit="2" topLeftCell="C1" activePane="topRight" state="frozen"/>
      <selection pane="topRight" activeCell="T15" sqref="T15"/>
    </sheetView>
  </sheetViews>
  <sheetFormatPr defaultRowHeight="13.5" x14ac:dyDescent="0.15"/>
  <cols>
    <col min="1" max="1" width="1.5" style="2" customWidth="1"/>
    <col min="2" max="2" width="21.25" style="2" customWidth="1"/>
    <col min="3" max="21" width="11.625" style="2" customWidth="1"/>
    <col min="22" max="256" width="9" style="2"/>
    <col min="257" max="257" width="1.5" style="2" customWidth="1"/>
    <col min="258" max="258" width="21.25" style="2" customWidth="1"/>
    <col min="259" max="277" width="11.625" style="2" customWidth="1"/>
    <col min="278" max="512" width="9" style="2"/>
    <col min="513" max="513" width="1.5" style="2" customWidth="1"/>
    <col min="514" max="514" width="21.25" style="2" customWidth="1"/>
    <col min="515" max="533" width="11.625" style="2" customWidth="1"/>
    <col min="534" max="768" width="9" style="2"/>
    <col min="769" max="769" width="1.5" style="2" customWidth="1"/>
    <col min="770" max="770" width="21.25" style="2" customWidth="1"/>
    <col min="771" max="789" width="11.625" style="2" customWidth="1"/>
    <col min="790" max="1024" width="9" style="2"/>
    <col min="1025" max="1025" width="1.5" style="2" customWidth="1"/>
    <col min="1026" max="1026" width="21.25" style="2" customWidth="1"/>
    <col min="1027" max="1045" width="11.625" style="2" customWidth="1"/>
    <col min="1046" max="1280" width="9" style="2"/>
    <col min="1281" max="1281" width="1.5" style="2" customWidth="1"/>
    <col min="1282" max="1282" width="21.25" style="2" customWidth="1"/>
    <col min="1283" max="1301" width="11.625" style="2" customWidth="1"/>
    <col min="1302" max="1536" width="9" style="2"/>
    <col min="1537" max="1537" width="1.5" style="2" customWidth="1"/>
    <col min="1538" max="1538" width="21.25" style="2" customWidth="1"/>
    <col min="1539" max="1557" width="11.625" style="2" customWidth="1"/>
    <col min="1558" max="1792" width="9" style="2"/>
    <col min="1793" max="1793" width="1.5" style="2" customWidth="1"/>
    <col min="1794" max="1794" width="21.25" style="2" customWidth="1"/>
    <col min="1795" max="1813" width="11.625" style="2" customWidth="1"/>
    <col min="1814" max="2048" width="9" style="2"/>
    <col min="2049" max="2049" width="1.5" style="2" customWidth="1"/>
    <col min="2050" max="2050" width="21.25" style="2" customWidth="1"/>
    <col min="2051" max="2069" width="11.625" style="2" customWidth="1"/>
    <col min="2070" max="2304" width="9" style="2"/>
    <col min="2305" max="2305" width="1.5" style="2" customWidth="1"/>
    <col min="2306" max="2306" width="21.25" style="2" customWidth="1"/>
    <col min="2307" max="2325" width="11.625" style="2" customWidth="1"/>
    <col min="2326" max="2560" width="9" style="2"/>
    <col min="2561" max="2561" width="1.5" style="2" customWidth="1"/>
    <col min="2562" max="2562" width="21.25" style="2" customWidth="1"/>
    <col min="2563" max="2581" width="11.625" style="2" customWidth="1"/>
    <col min="2582" max="2816" width="9" style="2"/>
    <col min="2817" max="2817" width="1.5" style="2" customWidth="1"/>
    <col min="2818" max="2818" width="21.25" style="2" customWidth="1"/>
    <col min="2819" max="2837" width="11.625" style="2" customWidth="1"/>
    <col min="2838" max="3072" width="9" style="2"/>
    <col min="3073" max="3073" width="1.5" style="2" customWidth="1"/>
    <col min="3074" max="3074" width="21.25" style="2" customWidth="1"/>
    <col min="3075" max="3093" width="11.625" style="2" customWidth="1"/>
    <col min="3094" max="3328" width="9" style="2"/>
    <col min="3329" max="3329" width="1.5" style="2" customWidth="1"/>
    <col min="3330" max="3330" width="21.25" style="2" customWidth="1"/>
    <col min="3331" max="3349" width="11.625" style="2" customWidth="1"/>
    <col min="3350" max="3584" width="9" style="2"/>
    <col min="3585" max="3585" width="1.5" style="2" customWidth="1"/>
    <col min="3586" max="3586" width="21.25" style="2" customWidth="1"/>
    <col min="3587" max="3605" width="11.625" style="2" customWidth="1"/>
    <col min="3606" max="3840" width="9" style="2"/>
    <col min="3841" max="3841" width="1.5" style="2" customWidth="1"/>
    <col min="3842" max="3842" width="21.25" style="2" customWidth="1"/>
    <col min="3843" max="3861" width="11.625" style="2" customWidth="1"/>
    <col min="3862" max="4096" width="9" style="2"/>
    <col min="4097" max="4097" width="1.5" style="2" customWidth="1"/>
    <col min="4098" max="4098" width="21.25" style="2" customWidth="1"/>
    <col min="4099" max="4117" width="11.625" style="2" customWidth="1"/>
    <col min="4118" max="4352" width="9" style="2"/>
    <col min="4353" max="4353" width="1.5" style="2" customWidth="1"/>
    <col min="4354" max="4354" width="21.25" style="2" customWidth="1"/>
    <col min="4355" max="4373" width="11.625" style="2" customWidth="1"/>
    <col min="4374" max="4608" width="9" style="2"/>
    <col min="4609" max="4609" width="1.5" style="2" customWidth="1"/>
    <col min="4610" max="4610" width="21.25" style="2" customWidth="1"/>
    <col min="4611" max="4629" width="11.625" style="2" customWidth="1"/>
    <col min="4630" max="4864" width="9" style="2"/>
    <col min="4865" max="4865" width="1.5" style="2" customWidth="1"/>
    <col min="4866" max="4866" width="21.25" style="2" customWidth="1"/>
    <col min="4867" max="4885" width="11.625" style="2" customWidth="1"/>
    <col min="4886" max="5120" width="9" style="2"/>
    <col min="5121" max="5121" width="1.5" style="2" customWidth="1"/>
    <col min="5122" max="5122" width="21.25" style="2" customWidth="1"/>
    <col min="5123" max="5141" width="11.625" style="2" customWidth="1"/>
    <col min="5142" max="5376" width="9" style="2"/>
    <col min="5377" max="5377" width="1.5" style="2" customWidth="1"/>
    <col min="5378" max="5378" width="21.25" style="2" customWidth="1"/>
    <col min="5379" max="5397" width="11.625" style="2" customWidth="1"/>
    <col min="5398" max="5632" width="9" style="2"/>
    <col min="5633" max="5633" width="1.5" style="2" customWidth="1"/>
    <col min="5634" max="5634" width="21.25" style="2" customWidth="1"/>
    <col min="5635" max="5653" width="11.625" style="2" customWidth="1"/>
    <col min="5654" max="5888" width="9" style="2"/>
    <col min="5889" max="5889" width="1.5" style="2" customWidth="1"/>
    <col min="5890" max="5890" width="21.25" style="2" customWidth="1"/>
    <col min="5891" max="5909" width="11.625" style="2" customWidth="1"/>
    <col min="5910" max="6144" width="9" style="2"/>
    <col min="6145" max="6145" width="1.5" style="2" customWidth="1"/>
    <col min="6146" max="6146" width="21.25" style="2" customWidth="1"/>
    <col min="6147" max="6165" width="11.625" style="2" customWidth="1"/>
    <col min="6166" max="6400" width="9" style="2"/>
    <col min="6401" max="6401" width="1.5" style="2" customWidth="1"/>
    <col min="6402" max="6402" width="21.25" style="2" customWidth="1"/>
    <col min="6403" max="6421" width="11.625" style="2" customWidth="1"/>
    <col min="6422" max="6656" width="9" style="2"/>
    <col min="6657" max="6657" width="1.5" style="2" customWidth="1"/>
    <col min="6658" max="6658" width="21.25" style="2" customWidth="1"/>
    <col min="6659" max="6677" width="11.625" style="2" customWidth="1"/>
    <col min="6678" max="6912" width="9" style="2"/>
    <col min="6913" max="6913" width="1.5" style="2" customWidth="1"/>
    <col min="6914" max="6914" width="21.25" style="2" customWidth="1"/>
    <col min="6915" max="6933" width="11.625" style="2" customWidth="1"/>
    <col min="6934" max="7168" width="9" style="2"/>
    <col min="7169" max="7169" width="1.5" style="2" customWidth="1"/>
    <col min="7170" max="7170" width="21.25" style="2" customWidth="1"/>
    <col min="7171" max="7189" width="11.625" style="2" customWidth="1"/>
    <col min="7190" max="7424" width="9" style="2"/>
    <col min="7425" max="7425" width="1.5" style="2" customWidth="1"/>
    <col min="7426" max="7426" width="21.25" style="2" customWidth="1"/>
    <col min="7427" max="7445" width="11.625" style="2" customWidth="1"/>
    <col min="7446" max="7680" width="9" style="2"/>
    <col min="7681" max="7681" width="1.5" style="2" customWidth="1"/>
    <col min="7682" max="7682" width="21.25" style="2" customWidth="1"/>
    <col min="7683" max="7701" width="11.625" style="2" customWidth="1"/>
    <col min="7702" max="7936" width="9" style="2"/>
    <col min="7937" max="7937" width="1.5" style="2" customWidth="1"/>
    <col min="7938" max="7938" width="21.25" style="2" customWidth="1"/>
    <col min="7939" max="7957" width="11.625" style="2" customWidth="1"/>
    <col min="7958" max="8192" width="9" style="2"/>
    <col min="8193" max="8193" width="1.5" style="2" customWidth="1"/>
    <col min="8194" max="8194" width="21.25" style="2" customWidth="1"/>
    <col min="8195" max="8213" width="11.625" style="2" customWidth="1"/>
    <col min="8214" max="8448" width="9" style="2"/>
    <col min="8449" max="8449" width="1.5" style="2" customWidth="1"/>
    <col min="8450" max="8450" width="21.25" style="2" customWidth="1"/>
    <col min="8451" max="8469" width="11.625" style="2" customWidth="1"/>
    <col min="8470" max="8704" width="9" style="2"/>
    <col min="8705" max="8705" width="1.5" style="2" customWidth="1"/>
    <col min="8706" max="8706" width="21.25" style="2" customWidth="1"/>
    <col min="8707" max="8725" width="11.625" style="2" customWidth="1"/>
    <col min="8726" max="8960" width="9" style="2"/>
    <col min="8961" max="8961" width="1.5" style="2" customWidth="1"/>
    <col min="8962" max="8962" width="21.25" style="2" customWidth="1"/>
    <col min="8963" max="8981" width="11.625" style="2" customWidth="1"/>
    <col min="8982" max="9216" width="9" style="2"/>
    <col min="9217" max="9217" width="1.5" style="2" customWidth="1"/>
    <col min="9218" max="9218" width="21.25" style="2" customWidth="1"/>
    <col min="9219" max="9237" width="11.625" style="2" customWidth="1"/>
    <col min="9238" max="9472" width="9" style="2"/>
    <col min="9473" max="9473" width="1.5" style="2" customWidth="1"/>
    <col min="9474" max="9474" width="21.25" style="2" customWidth="1"/>
    <col min="9475" max="9493" width="11.625" style="2" customWidth="1"/>
    <col min="9494" max="9728" width="9" style="2"/>
    <col min="9729" max="9729" width="1.5" style="2" customWidth="1"/>
    <col min="9730" max="9730" width="21.25" style="2" customWidth="1"/>
    <col min="9731" max="9749" width="11.625" style="2" customWidth="1"/>
    <col min="9750" max="9984" width="9" style="2"/>
    <col min="9985" max="9985" width="1.5" style="2" customWidth="1"/>
    <col min="9986" max="9986" width="21.25" style="2" customWidth="1"/>
    <col min="9987" max="10005" width="11.625" style="2" customWidth="1"/>
    <col min="10006" max="10240" width="9" style="2"/>
    <col min="10241" max="10241" width="1.5" style="2" customWidth="1"/>
    <col min="10242" max="10242" width="21.25" style="2" customWidth="1"/>
    <col min="10243" max="10261" width="11.625" style="2" customWidth="1"/>
    <col min="10262" max="10496" width="9" style="2"/>
    <col min="10497" max="10497" width="1.5" style="2" customWidth="1"/>
    <col min="10498" max="10498" width="21.25" style="2" customWidth="1"/>
    <col min="10499" max="10517" width="11.625" style="2" customWidth="1"/>
    <col min="10518" max="10752" width="9" style="2"/>
    <col min="10753" max="10753" width="1.5" style="2" customWidth="1"/>
    <col min="10754" max="10754" width="21.25" style="2" customWidth="1"/>
    <col min="10755" max="10773" width="11.625" style="2" customWidth="1"/>
    <col min="10774" max="11008" width="9" style="2"/>
    <col min="11009" max="11009" width="1.5" style="2" customWidth="1"/>
    <col min="11010" max="11010" width="21.25" style="2" customWidth="1"/>
    <col min="11011" max="11029" width="11.625" style="2" customWidth="1"/>
    <col min="11030" max="11264" width="9" style="2"/>
    <col min="11265" max="11265" width="1.5" style="2" customWidth="1"/>
    <col min="11266" max="11266" width="21.25" style="2" customWidth="1"/>
    <col min="11267" max="11285" width="11.625" style="2" customWidth="1"/>
    <col min="11286" max="11520" width="9" style="2"/>
    <col min="11521" max="11521" width="1.5" style="2" customWidth="1"/>
    <col min="11522" max="11522" width="21.25" style="2" customWidth="1"/>
    <col min="11523" max="11541" width="11.625" style="2" customWidth="1"/>
    <col min="11542" max="11776" width="9" style="2"/>
    <col min="11777" max="11777" width="1.5" style="2" customWidth="1"/>
    <col min="11778" max="11778" width="21.25" style="2" customWidth="1"/>
    <col min="11779" max="11797" width="11.625" style="2" customWidth="1"/>
    <col min="11798" max="12032" width="9" style="2"/>
    <col min="12033" max="12033" width="1.5" style="2" customWidth="1"/>
    <col min="12034" max="12034" width="21.25" style="2" customWidth="1"/>
    <col min="12035" max="12053" width="11.625" style="2" customWidth="1"/>
    <col min="12054" max="12288" width="9" style="2"/>
    <col min="12289" max="12289" width="1.5" style="2" customWidth="1"/>
    <col min="12290" max="12290" width="21.25" style="2" customWidth="1"/>
    <col min="12291" max="12309" width="11.625" style="2" customWidth="1"/>
    <col min="12310" max="12544" width="9" style="2"/>
    <col min="12545" max="12545" width="1.5" style="2" customWidth="1"/>
    <col min="12546" max="12546" width="21.25" style="2" customWidth="1"/>
    <col min="12547" max="12565" width="11.625" style="2" customWidth="1"/>
    <col min="12566" max="12800" width="9" style="2"/>
    <col min="12801" max="12801" width="1.5" style="2" customWidth="1"/>
    <col min="12802" max="12802" width="21.25" style="2" customWidth="1"/>
    <col min="12803" max="12821" width="11.625" style="2" customWidth="1"/>
    <col min="12822" max="13056" width="9" style="2"/>
    <col min="13057" max="13057" width="1.5" style="2" customWidth="1"/>
    <col min="13058" max="13058" width="21.25" style="2" customWidth="1"/>
    <col min="13059" max="13077" width="11.625" style="2" customWidth="1"/>
    <col min="13078" max="13312" width="9" style="2"/>
    <col min="13313" max="13313" width="1.5" style="2" customWidth="1"/>
    <col min="13314" max="13314" width="21.25" style="2" customWidth="1"/>
    <col min="13315" max="13333" width="11.625" style="2" customWidth="1"/>
    <col min="13334" max="13568" width="9" style="2"/>
    <col min="13569" max="13569" width="1.5" style="2" customWidth="1"/>
    <col min="13570" max="13570" width="21.25" style="2" customWidth="1"/>
    <col min="13571" max="13589" width="11.625" style="2" customWidth="1"/>
    <col min="13590" max="13824" width="9" style="2"/>
    <col min="13825" max="13825" width="1.5" style="2" customWidth="1"/>
    <col min="13826" max="13826" width="21.25" style="2" customWidth="1"/>
    <col min="13827" max="13845" width="11.625" style="2" customWidth="1"/>
    <col min="13846" max="14080" width="9" style="2"/>
    <col min="14081" max="14081" width="1.5" style="2" customWidth="1"/>
    <col min="14082" max="14082" width="21.25" style="2" customWidth="1"/>
    <col min="14083" max="14101" width="11.625" style="2" customWidth="1"/>
    <col min="14102" max="14336" width="9" style="2"/>
    <col min="14337" max="14337" width="1.5" style="2" customWidth="1"/>
    <col min="14338" max="14338" width="21.25" style="2" customWidth="1"/>
    <col min="14339" max="14357" width="11.625" style="2" customWidth="1"/>
    <col min="14358" max="14592" width="9" style="2"/>
    <col min="14593" max="14593" width="1.5" style="2" customWidth="1"/>
    <col min="14594" max="14594" width="21.25" style="2" customWidth="1"/>
    <col min="14595" max="14613" width="11.625" style="2" customWidth="1"/>
    <col min="14614" max="14848" width="9" style="2"/>
    <col min="14849" max="14849" width="1.5" style="2" customWidth="1"/>
    <col min="14850" max="14850" width="21.25" style="2" customWidth="1"/>
    <col min="14851" max="14869" width="11.625" style="2" customWidth="1"/>
    <col min="14870" max="15104" width="9" style="2"/>
    <col min="15105" max="15105" width="1.5" style="2" customWidth="1"/>
    <col min="15106" max="15106" width="21.25" style="2" customWidth="1"/>
    <col min="15107" max="15125" width="11.625" style="2" customWidth="1"/>
    <col min="15126" max="15360" width="9" style="2"/>
    <col min="15361" max="15361" width="1.5" style="2" customWidth="1"/>
    <col min="15362" max="15362" width="21.25" style="2" customWidth="1"/>
    <col min="15363" max="15381" width="11.625" style="2" customWidth="1"/>
    <col min="15382" max="15616" width="9" style="2"/>
    <col min="15617" max="15617" width="1.5" style="2" customWidth="1"/>
    <col min="15618" max="15618" width="21.25" style="2" customWidth="1"/>
    <col min="15619" max="15637" width="11.625" style="2" customWidth="1"/>
    <col min="15638" max="15872" width="9" style="2"/>
    <col min="15873" max="15873" width="1.5" style="2" customWidth="1"/>
    <col min="15874" max="15874" width="21.25" style="2" customWidth="1"/>
    <col min="15875" max="15893" width="11.625" style="2" customWidth="1"/>
    <col min="15894" max="16128" width="9" style="2"/>
    <col min="16129" max="16129" width="1.5" style="2" customWidth="1"/>
    <col min="16130" max="16130" width="21.25" style="2" customWidth="1"/>
    <col min="16131" max="16149" width="11.625" style="2" customWidth="1"/>
    <col min="16150" max="16384" width="9" style="2"/>
  </cols>
  <sheetData>
    <row r="1" spans="2:21" ht="18.75" x14ac:dyDescent="0.2">
      <c r="B1" s="107" t="s">
        <v>173</v>
      </c>
      <c r="G1" s="108"/>
      <c r="M1" s="108"/>
    </row>
    <row r="2" spans="2:21" x14ac:dyDescent="0.15">
      <c r="F2" s="47"/>
      <c r="H2" s="47"/>
      <c r="I2" s="47"/>
      <c r="L2" s="47"/>
      <c r="O2" s="47"/>
      <c r="Q2" s="47"/>
      <c r="S2" s="47"/>
      <c r="U2" s="47" t="s">
        <v>174</v>
      </c>
    </row>
    <row r="3" spans="2:21" ht="16.5" customHeight="1" x14ac:dyDescent="0.15">
      <c r="B3" s="109" t="s">
        <v>175</v>
      </c>
      <c r="C3" s="75" t="s">
        <v>176</v>
      </c>
      <c r="D3" s="75" t="s">
        <v>177</v>
      </c>
      <c r="E3" s="75" t="s">
        <v>178</v>
      </c>
      <c r="F3" s="75" t="s">
        <v>179</v>
      </c>
      <c r="G3" s="75" t="s">
        <v>180</v>
      </c>
      <c r="H3" s="75" t="s">
        <v>181</v>
      </c>
      <c r="I3" s="75" t="s">
        <v>182</v>
      </c>
      <c r="J3" s="75" t="s">
        <v>183</v>
      </c>
      <c r="K3" s="75" t="s">
        <v>184</v>
      </c>
      <c r="L3" s="75" t="s">
        <v>185</v>
      </c>
      <c r="M3" s="75" t="s">
        <v>186</v>
      </c>
      <c r="N3" s="75" t="s">
        <v>187</v>
      </c>
      <c r="O3" s="75" t="s">
        <v>188</v>
      </c>
      <c r="P3" s="75" t="s">
        <v>189</v>
      </c>
      <c r="Q3" s="75" t="s">
        <v>190</v>
      </c>
      <c r="R3" s="75" t="s">
        <v>18</v>
      </c>
      <c r="S3" s="75" t="s">
        <v>191</v>
      </c>
      <c r="T3" s="75" t="s">
        <v>192</v>
      </c>
      <c r="U3" s="75" t="s">
        <v>193</v>
      </c>
    </row>
    <row r="4" spans="2:21" ht="16.5" customHeight="1" x14ac:dyDescent="0.15">
      <c r="B4" s="109" t="s">
        <v>194</v>
      </c>
      <c r="C4" s="110">
        <v>2186280</v>
      </c>
      <c r="D4" s="110">
        <v>3106010</v>
      </c>
      <c r="E4" s="110">
        <v>3409510</v>
      </c>
      <c r="F4" s="110">
        <v>3442910</v>
      </c>
      <c r="G4" s="110">
        <v>3252410</v>
      </c>
      <c r="H4" s="110">
        <v>3261680</v>
      </c>
      <c r="I4" s="110">
        <v>3884480</v>
      </c>
      <c r="J4" s="110">
        <v>4907400</v>
      </c>
      <c r="K4" s="110">
        <v>3828600</v>
      </c>
      <c r="L4" s="110">
        <v>4588500</v>
      </c>
      <c r="M4" s="110">
        <v>4303100</v>
      </c>
      <c r="N4" s="110">
        <v>4515300</v>
      </c>
      <c r="O4" s="110">
        <v>4424000</v>
      </c>
      <c r="P4" s="110">
        <v>4936400</v>
      </c>
      <c r="Q4" s="110">
        <v>5542300</v>
      </c>
      <c r="R4" s="110">
        <v>5351800</v>
      </c>
      <c r="S4" s="110">
        <v>5643600</v>
      </c>
      <c r="T4" s="110">
        <v>6651200</v>
      </c>
      <c r="U4" s="110">
        <v>8256500</v>
      </c>
    </row>
    <row r="5" spans="2:21" ht="16.5" customHeight="1" x14ac:dyDescent="0.15">
      <c r="B5" s="109" t="s">
        <v>195</v>
      </c>
      <c r="C5" s="110">
        <v>169050</v>
      </c>
      <c r="D5" s="110">
        <v>124180</v>
      </c>
      <c r="E5" s="110">
        <v>154380</v>
      </c>
      <c r="F5" s="110">
        <v>155280</v>
      </c>
      <c r="G5" s="110">
        <v>105680</v>
      </c>
      <c r="H5" s="110">
        <v>106000</v>
      </c>
      <c r="I5" s="110">
        <v>106650</v>
      </c>
      <c r="J5" s="110">
        <v>507400</v>
      </c>
      <c r="K5" s="110">
        <v>907900</v>
      </c>
      <c r="L5" s="110">
        <v>610200</v>
      </c>
      <c r="M5" s="110">
        <v>413300</v>
      </c>
      <c r="N5" s="110">
        <v>614900</v>
      </c>
      <c r="O5" s="110">
        <v>615900</v>
      </c>
      <c r="P5" s="110">
        <v>616200</v>
      </c>
      <c r="Q5" s="110">
        <v>817000</v>
      </c>
      <c r="R5" s="110">
        <v>818100</v>
      </c>
      <c r="S5" s="110">
        <v>819800</v>
      </c>
      <c r="T5" s="110">
        <v>1321100</v>
      </c>
      <c r="U5" s="110">
        <v>1622000</v>
      </c>
    </row>
    <row r="6" spans="2:21" ht="16.5" customHeight="1" x14ac:dyDescent="0.15">
      <c r="B6" s="109" t="s">
        <v>196</v>
      </c>
      <c r="C6" s="110">
        <v>436015</v>
      </c>
      <c r="D6" s="110">
        <v>420436</v>
      </c>
      <c r="E6" s="110">
        <v>783720</v>
      </c>
      <c r="F6" s="110">
        <v>1574580</v>
      </c>
      <c r="G6" s="110">
        <v>1387230</v>
      </c>
      <c r="H6" s="110">
        <v>1204040</v>
      </c>
      <c r="I6" s="110">
        <v>2428840</v>
      </c>
      <c r="J6" s="110">
        <v>2824130</v>
      </c>
      <c r="K6" s="110">
        <v>3156130</v>
      </c>
      <c r="L6" s="110">
        <v>3820460</v>
      </c>
      <c r="M6" s="110">
        <v>4124270</v>
      </c>
      <c r="N6" s="110">
        <v>4923220</v>
      </c>
      <c r="O6" s="110">
        <v>5682130</v>
      </c>
      <c r="P6" s="110">
        <v>5713110</v>
      </c>
      <c r="Q6" s="110">
        <v>5289240</v>
      </c>
      <c r="R6" s="110">
        <v>976990</v>
      </c>
      <c r="S6" s="110">
        <v>803710</v>
      </c>
      <c r="T6" s="110">
        <v>1367540</v>
      </c>
      <c r="U6" s="110">
        <v>2347040</v>
      </c>
    </row>
    <row r="7" spans="2:21" ht="30" customHeight="1" x14ac:dyDescent="0.15">
      <c r="B7" s="111" t="s">
        <v>197</v>
      </c>
      <c r="C7" s="112" t="s">
        <v>132</v>
      </c>
      <c r="D7" s="112" t="s">
        <v>132</v>
      </c>
      <c r="E7" s="112" t="s">
        <v>132</v>
      </c>
      <c r="F7" s="112" t="s">
        <v>132</v>
      </c>
      <c r="G7" s="110">
        <v>6003</v>
      </c>
      <c r="H7" s="110">
        <v>45988</v>
      </c>
      <c r="I7" s="110">
        <v>57226</v>
      </c>
      <c r="J7" s="110">
        <v>67792</v>
      </c>
      <c r="K7" s="110">
        <v>73179</v>
      </c>
      <c r="L7" s="110">
        <v>44600</v>
      </c>
      <c r="M7" s="110">
        <v>41722</v>
      </c>
      <c r="N7" s="110">
        <v>150239</v>
      </c>
      <c r="O7" s="110">
        <v>217179</v>
      </c>
      <c r="P7" s="110">
        <v>250946</v>
      </c>
      <c r="Q7" s="110">
        <v>253090</v>
      </c>
      <c r="R7" s="110">
        <v>533483</v>
      </c>
      <c r="S7" s="110">
        <v>608245</v>
      </c>
      <c r="T7" s="110">
        <v>1012991</v>
      </c>
      <c r="U7" s="110">
        <v>941332</v>
      </c>
    </row>
    <row r="8" spans="2:21" ht="16.5" customHeight="1" x14ac:dyDescent="0.15">
      <c r="B8" s="111" t="s">
        <v>198</v>
      </c>
      <c r="C8" s="112" t="s">
        <v>132</v>
      </c>
      <c r="D8" s="112" t="s">
        <v>132</v>
      </c>
      <c r="E8" s="112" t="s">
        <v>132</v>
      </c>
      <c r="F8" s="112" t="s">
        <v>132</v>
      </c>
      <c r="G8" s="112" t="s">
        <v>132</v>
      </c>
      <c r="H8" s="112" t="s">
        <v>132</v>
      </c>
      <c r="I8" s="112" t="s">
        <v>132</v>
      </c>
      <c r="J8" s="112" t="s">
        <v>132</v>
      </c>
      <c r="K8" s="112" t="s">
        <v>132</v>
      </c>
      <c r="L8" s="112" t="s">
        <v>132</v>
      </c>
      <c r="M8" s="112" t="s">
        <v>132</v>
      </c>
      <c r="N8" s="112" t="s">
        <v>132</v>
      </c>
      <c r="O8" s="112" t="s">
        <v>132</v>
      </c>
      <c r="P8" s="113" t="s">
        <v>199</v>
      </c>
      <c r="Q8" s="113" t="s">
        <v>200</v>
      </c>
      <c r="R8" s="113" t="s">
        <v>201</v>
      </c>
      <c r="S8" s="113" t="s">
        <v>202</v>
      </c>
      <c r="T8" s="113" t="s">
        <v>203</v>
      </c>
      <c r="U8" s="113" t="s">
        <v>204</v>
      </c>
    </row>
    <row r="9" spans="2:21" ht="16.5" customHeight="1" x14ac:dyDescent="0.15">
      <c r="B9" s="109" t="s">
        <v>205</v>
      </c>
      <c r="C9" s="112" t="s">
        <v>132</v>
      </c>
      <c r="D9" s="110">
        <v>293983</v>
      </c>
      <c r="E9" s="110">
        <v>285280</v>
      </c>
      <c r="F9" s="110">
        <v>268160</v>
      </c>
      <c r="G9" s="110">
        <v>186590</v>
      </c>
      <c r="H9" s="110">
        <v>183020</v>
      </c>
      <c r="I9" s="110">
        <v>83390</v>
      </c>
      <c r="J9" s="110">
        <v>57450</v>
      </c>
      <c r="K9" s="110">
        <v>44850</v>
      </c>
      <c r="L9" s="110">
        <v>42830</v>
      </c>
      <c r="M9" s="110">
        <v>41170</v>
      </c>
      <c r="N9" s="110">
        <v>41200</v>
      </c>
      <c r="O9" s="110">
        <v>2170</v>
      </c>
      <c r="P9" s="110">
        <v>2180</v>
      </c>
      <c r="Q9" s="112" t="s">
        <v>132</v>
      </c>
      <c r="R9" s="112" t="s">
        <v>132</v>
      </c>
      <c r="S9" s="112" t="s">
        <v>132</v>
      </c>
      <c r="T9" s="112" t="s">
        <v>132</v>
      </c>
      <c r="U9" s="112" t="s">
        <v>132</v>
      </c>
    </row>
    <row r="10" spans="2:21" ht="16.5" customHeight="1" x14ac:dyDescent="0.15">
      <c r="B10" s="109" t="s">
        <v>206</v>
      </c>
      <c r="C10" s="112" t="s">
        <v>132</v>
      </c>
      <c r="D10" s="112" t="s">
        <v>132</v>
      </c>
      <c r="E10" s="112" t="s">
        <v>132</v>
      </c>
      <c r="F10" s="112" t="s">
        <v>132</v>
      </c>
      <c r="G10" s="112" t="s">
        <v>132</v>
      </c>
      <c r="H10" s="112" t="s">
        <v>132</v>
      </c>
      <c r="I10" s="112" t="s">
        <v>132</v>
      </c>
      <c r="J10" s="112" t="s">
        <v>132</v>
      </c>
      <c r="K10" s="112" t="s">
        <v>132</v>
      </c>
      <c r="L10" s="112" t="s">
        <v>132</v>
      </c>
      <c r="M10" s="112" t="s">
        <v>132</v>
      </c>
      <c r="N10" s="112" t="s">
        <v>132</v>
      </c>
      <c r="O10" s="112" t="s">
        <v>132</v>
      </c>
      <c r="P10" s="112" t="s">
        <v>132</v>
      </c>
      <c r="Q10" s="112" t="s">
        <v>132</v>
      </c>
      <c r="R10" s="112" t="s">
        <v>132</v>
      </c>
      <c r="S10" s="112" t="s">
        <v>132</v>
      </c>
      <c r="T10" s="112" t="s">
        <v>132</v>
      </c>
      <c r="U10" s="114">
        <v>300000</v>
      </c>
    </row>
    <row r="11" spans="2:21" ht="16.5" customHeight="1" x14ac:dyDescent="0.15">
      <c r="B11" s="109" t="s">
        <v>207</v>
      </c>
      <c r="C11" s="110">
        <v>477406</v>
      </c>
      <c r="D11" s="110">
        <v>477596</v>
      </c>
      <c r="E11" s="110">
        <v>477969</v>
      </c>
      <c r="F11" s="110">
        <v>477081</v>
      </c>
      <c r="G11" s="110">
        <v>475312</v>
      </c>
      <c r="H11" s="110">
        <v>476436</v>
      </c>
      <c r="I11" s="110">
        <v>474204</v>
      </c>
      <c r="J11" s="110">
        <v>471681</v>
      </c>
      <c r="K11" s="110">
        <v>468434</v>
      </c>
      <c r="L11" s="110">
        <v>465861</v>
      </c>
      <c r="M11" s="110">
        <v>461590</v>
      </c>
      <c r="N11" s="110">
        <v>461173</v>
      </c>
      <c r="O11" s="110">
        <v>452539</v>
      </c>
      <c r="P11" s="110">
        <v>439013</v>
      </c>
      <c r="Q11" s="110">
        <v>418161</v>
      </c>
      <c r="R11" s="110">
        <v>402053</v>
      </c>
      <c r="S11" s="110">
        <v>397145</v>
      </c>
      <c r="T11" s="110">
        <v>391620</v>
      </c>
      <c r="U11" s="110">
        <v>384424</v>
      </c>
    </row>
    <row r="12" spans="2:21" ht="16.5" customHeight="1" x14ac:dyDescent="0.15">
      <c r="B12" s="109" t="s">
        <v>208</v>
      </c>
      <c r="C12" s="112" t="s">
        <v>132</v>
      </c>
      <c r="D12" s="112" t="s">
        <v>132</v>
      </c>
      <c r="E12" s="112" t="s">
        <v>132</v>
      </c>
      <c r="F12" s="112" t="s">
        <v>132</v>
      </c>
      <c r="G12" s="112" t="s">
        <v>132</v>
      </c>
      <c r="H12" s="112" t="s">
        <v>132</v>
      </c>
      <c r="I12" s="112" t="s">
        <v>132</v>
      </c>
      <c r="J12" s="112" t="s">
        <v>132</v>
      </c>
      <c r="K12" s="112" t="s">
        <v>132</v>
      </c>
      <c r="L12" s="112" t="s">
        <v>132</v>
      </c>
      <c r="M12" s="112" t="s">
        <v>132</v>
      </c>
      <c r="N12" s="112" t="s">
        <v>132</v>
      </c>
      <c r="O12" s="112" t="s">
        <v>132</v>
      </c>
      <c r="P12" s="110">
        <v>1017900</v>
      </c>
      <c r="Q12" s="110">
        <v>946261</v>
      </c>
      <c r="R12" s="110">
        <v>938864</v>
      </c>
      <c r="S12" s="110">
        <v>877211</v>
      </c>
      <c r="T12" s="110">
        <v>855457</v>
      </c>
      <c r="U12" s="110">
        <v>855605</v>
      </c>
    </row>
    <row r="13" spans="2:21" ht="16.5" customHeight="1" x14ac:dyDescent="0.15">
      <c r="B13" s="109" t="s">
        <v>209</v>
      </c>
      <c r="C13" s="110">
        <v>167214</v>
      </c>
      <c r="D13" s="110">
        <v>416800</v>
      </c>
      <c r="E13" s="110">
        <v>397340</v>
      </c>
      <c r="F13" s="110">
        <v>366800</v>
      </c>
      <c r="G13" s="110">
        <v>334770</v>
      </c>
      <c r="H13" s="110">
        <v>293290</v>
      </c>
      <c r="I13" s="110">
        <v>257730</v>
      </c>
      <c r="J13" s="110">
        <v>221100</v>
      </c>
      <c r="K13" s="110">
        <v>184240</v>
      </c>
      <c r="L13" s="110">
        <v>147360</v>
      </c>
      <c r="M13" s="110">
        <v>115460</v>
      </c>
      <c r="N13" s="110">
        <v>93470</v>
      </c>
      <c r="O13" s="110">
        <v>67530</v>
      </c>
      <c r="P13" s="110">
        <v>42570</v>
      </c>
      <c r="Q13" s="110">
        <v>15600</v>
      </c>
      <c r="R13" s="112" t="s">
        <v>132</v>
      </c>
      <c r="S13" s="112" t="s">
        <v>132</v>
      </c>
      <c r="T13" s="112" t="s">
        <v>132</v>
      </c>
      <c r="U13" s="112" t="s">
        <v>132</v>
      </c>
    </row>
    <row r="14" spans="2:21" ht="16.5" customHeight="1" x14ac:dyDescent="0.15">
      <c r="B14" s="109" t="s">
        <v>210</v>
      </c>
      <c r="C14" s="110">
        <v>293195</v>
      </c>
      <c r="D14" s="110">
        <v>291182</v>
      </c>
      <c r="E14" s="110">
        <v>269237</v>
      </c>
      <c r="F14" s="110">
        <v>267856</v>
      </c>
      <c r="G14" s="110">
        <v>266207</v>
      </c>
      <c r="H14" s="110">
        <v>264518</v>
      </c>
      <c r="I14" s="110">
        <v>262535</v>
      </c>
      <c r="J14" s="110">
        <v>260364</v>
      </c>
      <c r="K14" s="110">
        <v>205336</v>
      </c>
      <c r="L14" s="110">
        <v>149326</v>
      </c>
      <c r="M14" s="110">
        <v>113187</v>
      </c>
      <c r="N14" s="110">
        <v>82527</v>
      </c>
      <c r="O14" s="110">
        <v>67012</v>
      </c>
      <c r="P14" s="110">
        <v>47875</v>
      </c>
      <c r="Q14" s="110">
        <v>32288</v>
      </c>
      <c r="R14" s="110">
        <v>22461</v>
      </c>
      <c r="S14" s="110">
        <v>17102</v>
      </c>
      <c r="T14" s="110">
        <v>8965</v>
      </c>
      <c r="U14" s="112" t="s">
        <v>132</v>
      </c>
    </row>
    <row r="15" spans="2:21" x14ac:dyDescent="0.15">
      <c r="B15" s="111" t="s">
        <v>211</v>
      </c>
      <c r="C15" s="110">
        <v>70580</v>
      </c>
      <c r="D15" s="110">
        <v>70610</v>
      </c>
      <c r="E15" s="110">
        <v>70670</v>
      </c>
      <c r="F15" s="110">
        <v>70910</v>
      </c>
      <c r="G15" s="110">
        <v>22890</v>
      </c>
      <c r="H15" s="110">
        <v>23010</v>
      </c>
      <c r="I15" s="110">
        <v>23050</v>
      </c>
      <c r="J15" s="110">
        <v>23070</v>
      </c>
      <c r="K15" s="110">
        <v>23090</v>
      </c>
      <c r="L15" s="110">
        <v>23110</v>
      </c>
      <c r="M15" s="110">
        <v>23130</v>
      </c>
      <c r="N15" s="110">
        <v>23150</v>
      </c>
      <c r="O15" s="110">
        <v>23170</v>
      </c>
      <c r="P15" s="110">
        <v>23180</v>
      </c>
      <c r="Q15" s="110">
        <v>23190</v>
      </c>
      <c r="R15" s="110">
        <v>23200</v>
      </c>
      <c r="S15" s="110">
        <v>23210</v>
      </c>
      <c r="T15" s="110">
        <v>23220</v>
      </c>
      <c r="U15" s="110">
        <v>23230</v>
      </c>
    </row>
    <row r="16" spans="2:21" x14ac:dyDescent="0.15">
      <c r="B16" s="111" t="s">
        <v>212</v>
      </c>
      <c r="C16" s="112" t="s">
        <v>132</v>
      </c>
      <c r="D16" s="112" t="s">
        <v>132</v>
      </c>
      <c r="E16" s="112" t="s">
        <v>132</v>
      </c>
      <c r="F16" s="112" t="s">
        <v>132</v>
      </c>
      <c r="G16" s="112" t="s">
        <v>132</v>
      </c>
      <c r="H16" s="112" t="s">
        <v>132</v>
      </c>
      <c r="I16" s="112" t="s">
        <v>132</v>
      </c>
      <c r="J16" s="112" t="s">
        <v>132</v>
      </c>
      <c r="K16" s="112" t="s">
        <v>132</v>
      </c>
      <c r="L16" s="112" t="s">
        <v>132</v>
      </c>
      <c r="M16" s="112" t="s">
        <v>132</v>
      </c>
      <c r="N16" s="112" t="s">
        <v>132</v>
      </c>
      <c r="O16" s="112" t="s">
        <v>132</v>
      </c>
      <c r="P16" s="112" t="s">
        <v>132</v>
      </c>
      <c r="Q16" s="112" t="s">
        <v>132</v>
      </c>
      <c r="R16" s="110">
        <v>5000</v>
      </c>
      <c r="S16" s="110">
        <v>22385</v>
      </c>
      <c r="T16" s="110">
        <v>30877</v>
      </c>
      <c r="U16" s="110">
        <v>36212</v>
      </c>
    </row>
    <row r="17" spans="2:21" ht="27" x14ac:dyDescent="0.15">
      <c r="B17" s="111" t="s">
        <v>213</v>
      </c>
      <c r="C17" s="110">
        <v>10000</v>
      </c>
      <c r="D17" s="110">
        <v>26361</v>
      </c>
      <c r="E17" s="110">
        <v>26361</v>
      </c>
      <c r="F17" s="110">
        <v>26361</v>
      </c>
      <c r="G17" s="110">
        <v>26361</v>
      </c>
      <c r="H17" s="110">
        <v>26361</v>
      </c>
      <c r="I17" s="110">
        <v>26361</v>
      </c>
      <c r="J17" s="110">
        <v>26361</v>
      </c>
      <c r="K17" s="110">
        <v>26361</v>
      </c>
      <c r="L17" s="110">
        <v>26361</v>
      </c>
      <c r="M17" s="110">
        <v>26361</v>
      </c>
      <c r="N17" s="110">
        <v>26361</v>
      </c>
      <c r="O17" s="110">
        <v>26361</v>
      </c>
      <c r="P17" s="110">
        <v>26361</v>
      </c>
      <c r="Q17" s="110">
        <v>26361</v>
      </c>
      <c r="R17" s="110">
        <v>26361</v>
      </c>
      <c r="S17" s="110">
        <v>26361</v>
      </c>
      <c r="T17" s="110">
        <v>21368</v>
      </c>
      <c r="U17" s="110">
        <v>16372</v>
      </c>
    </row>
    <row r="18" spans="2:21" ht="40.5" x14ac:dyDescent="0.15">
      <c r="B18" s="111" t="s">
        <v>214</v>
      </c>
      <c r="C18" s="112" t="s">
        <v>132</v>
      </c>
      <c r="D18" s="112" t="s">
        <v>132</v>
      </c>
      <c r="E18" s="112" t="s">
        <v>132</v>
      </c>
      <c r="F18" s="112" t="s">
        <v>132</v>
      </c>
      <c r="G18" s="112" t="s">
        <v>132</v>
      </c>
      <c r="H18" s="112" t="s">
        <v>132</v>
      </c>
      <c r="I18" s="112" t="s">
        <v>132</v>
      </c>
      <c r="J18" s="112" t="s">
        <v>132</v>
      </c>
      <c r="K18" s="112" t="s">
        <v>132</v>
      </c>
      <c r="L18" s="112" t="s">
        <v>132</v>
      </c>
      <c r="M18" s="112" t="s">
        <v>132</v>
      </c>
      <c r="N18" s="112" t="s">
        <v>132</v>
      </c>
      <c r="O18" s="112" t="s">
        <v>132</v>
      </c>
      <c r="P18" s="112" t="s">
        <v>132</v>
      </c>
      <c r="Q18" s="112" t="s">
        <v>132</v>
      </c>
      <c r="R18" s="112" t="s">
        <v>132</v>
      </c>
      <c r="S18" s="110">
        <v>600000</v>
      </c>
      <c r="T18" s="114">
        <v>390132</v>
      </c>
      <c r="U18" s="110">
        <v>230179</v>
      </c>
    </row>
    <row r="19" spans="2:21" ht="27" x14ac:dyDescent="0.15">
      <c r="B19" s="111" t="s">
        <v>215</v>
      </c>
      <c r="C19" s="112" t="s">
        <v>132</v>
      </c>
      <c r="D19" s="110">
        <v>7272</v>
      </c>
      <c r="E19" s="110">
        <v>7280</v>
      </c>
      <c r="F19" s="110">
        <v>7300</v>
      </c>
      <c r="G19" s="110">
        <v>7320</v>
      </c>
      <c r="H19" s="110">
        <v>7340</v>
      </c>
      <c r="I19" s="110">
        <v>4990</v>
      </c>
      <c r="J19" s="110">
        <v>5000</v>
      </c>
      <c r="K19" s="110">
        <v>3510</v>
      </c>
      <c r="L19" s="110">
        <v>3520</v>
      </c>
      <c r="M19" s="112" t="s">
        <v>132</v>
      </c>
      <c r="N19" s="112" t="s">
        <v>132</v>
      </c>
      <c r="O19" s="112" t="s">
        <v>132</v>
      </c>
      <c r="P19" s="112" t="s">
        <v>132</v>
      </c>
      <c r="Q19" s="112" t="s">
        <v>132</v>
      </c>
      <c r="R19" s="112" t="s">
        <v>132</v>
      </c>
      <c r="S19" s="112" t="s">
        <v>132</v>
      </c>
      <c r="T19" s="112" t="s">
        <v>132</v>
      </c>
      <c r="U19" s="112" t="s">
        <v>132</v>
      </c>
    </row>
    <row r="20" spans="2:21" ht="16.5" customHeight="1" x14ac:dyDescent="0.15">
      <c r="B20" s="109" t="s">
        <v>216</v>
      </c>
      <c r="C20" s="110">
        <v>80362</v>
      </c>
      <c r="D20" s="110">
        <v>75919</v>
      </c>
      <c r="E20" s="110">
        <v>71366</v>
      </c>
      <c r="F20" s="110">
        <v>66972</v>
      </c>
      <c r="G20" s="110">
        <v>64589</v>
      </c>
      <c r="H20" s="110">
        <v>59994</v>
      </c>
      <c r="I20" s="110">
        <v>55341</v>
      </c>
      <c r="J20" s="110">
        <v>48395</v>
      </c>
      <c r="K20" s="110">
        <v>39974</v>
      </c>
      <c r="L20" s="110">
        <v>31615</v>
      </c>
      <c r="M20" s="110">
        <v>22272</v>
      </c>
      <c r="N20" s="110">
        <v>13133</v>
      </c>
      <c r="O20" s="110">
        <v>4870</v>
      </c>
      <c r="P20" s="110">
        <v>63</v>
      </c>
      <c r="Q20" s="112" t="s">
        <v>132</v>
      </c>
      <c r="R20" s="112" t="s">
        <v>132</v>
      </c>
      <c r="S20" s="112" t="s">
        <v>132</v>
      </c>
      <c r="T20" s="112" t="s">
        <v>132</v>
      </c>
      <c r="U20" s="112" t="s">
        <v>132</v>
      </c>
    </row>
    <row r="21" spans="2:21" ht="27" x14ac:dyDescent="0.15">
      <c r="B21" s="111" t="s">
        <v>217</v>
      </c>
      <c r="C21" s="110">
        <v>99053</v>
      </c>
      <c r="D21" s="110">
        <v>97918</v>
      </c>
      <c r="E21" s="110">
        <v>96596</v>
      </c>
      <c r="F21" s="110">
        <v>95522</v>
      </c>
      <c r="G21" s="110">
        <v>94474</v>
      </c>
      <c r="H21" s="110">
        <v>93099</v>
      </c>
      <c r="I21" s="110">
        <v>91628</v>
      </c>
      <c r="J21" s="110">
        <v>90134</v>
      </c>
      <c r="K21" s="110">
        <v>88686</v>
      </c>
      <c r="L21" s="110">
        <v>87248</v>
      </c>
      <c r="M21" s="110">
        <v>85597</v>
      </c>
      <c r="N21" s="110">
        <v>84066</v>
      </c>
      <c r="O21" s="110">
        <v>82594</v>
      </c>
      <c r="P21" s="110">
        <v>81197</v>
      </c>
      <c r="Q21" s="110">
        <v>79530</v>
      </c>
      <c r="R21" s="110">
        <v>78151</v>
      </c>
      <c r="S21" s="110">
        <v>77600</v>
      </c>
      <c r="T21" s="110">
        <v>76100</v>
      </c>
      <c r="U21" s="110">
        <v>74799</v>
      </c>
    </row>
    <row r="22" spans="2:21" ht="16.5" customHeight="1" thickBot="1" x14ac:dyDescent="0.2">
      <c r="B22" s="115" t="s">
        <v>218</v>
      </c>
      <c r="C22" s="116">
        <v>1083394</v>
      </c>
      <c r="D22" s="116">
        <v>1413715</v>
      </c>
      <c r="E22" s="116">
        <v>1413928</v>
      </c>
      <c r="F22" s="116">
        <v>1414805</v>
      </c>
      <c r="G22" s="116">
        <v>1415740</v>
      </c>
      <c r="H22" s="116">
        <v>1416338</v>
      </c>
      <c r="I22" s="117" t="s">
        <v>132</v>
      </c>
      <c r="J22" s="117" t="s">
        <v>132</v>
      </c>
      <c r="K22" s="117" t="s">
        <v>132</v>
      </c>
      <c r="L22" s="117" t="s">
        <v>132</v>
      </c>
      <c r="M22" s="117" t="s">
        <v>132</v>
      </c>
      <c r="N22" s="112" t="s">
        <v>132</v>
      </c>
      <c r="O22" s="112" t="s">
        <v>132</v>
      </c>
      <c r="P22" s="112" t="s">
        <v>132</v>
      </c>
      <c r="Q22" s="112" t="s">
        <v>132</v>
      </c>
      <c r="R22" s="112" t="s">
        <v>132</v>
      </c>
      <c r="S22" s="112" t="s">
        <v>132</v>
      </c>
      <c r="T22" s="112" t="s">
        <v>132</v>
      </c>
      <c r="U22" s="112" t="s">
        <v>132</v>
      </c>
    </row>
    <row r="23" spans="2:21" ht="30" customHeight="1" thickTop="1" thickBot="1" x14ac:dyDescent="0.2">
      <c r="B23" s="118" t="s">
        <v>219</v>
      </c>
      <c r="C23" s="119">
        <f t="shared" ref="C23:J23" si="0">SUM(C4:C22)</f>
        <v>5072549</v>
      </c>
      <c r="D23" s="119">
        <f t="shared" si="0"/>
        <v>6821982</v>
      </c>
      <c r="E23" s="119">
        <f t="shared" si="0"/>
        <v>7463637</v>
      </c>
      <c r="F23" s="119">
        <f t="shared" si="0"/>
        <v>8234537</v>
      </c>
      <c r="G23" s="119">
        <f t="shared" si="0"/>
        <v>7645576</v>
      </c>
      <c r="H23" s="119">
        <f t="shared" si="0"/>
        <v>7461114</v>
      </c>
      <c r="I23" s="119">
        <f t="shared" si="0"/>
        <v>7756425</v>
      </c>
      <c r="J23" s="119">
        <f t="shared" si="0"/>
        <v>9510277</v>
      </c>
      <c r="K23" s="119">
        <v>9050290</v>
      </c>
      <c r="L23" s="119">
        <v>10040991</v>
      </c>
      <c r="M23" s="119">
        <v>9771159</v>
      </c>
      <c r="N23" s="119">
        <v>11028739</v>
      </c>
      <c r="O23" s="119">
        <v>11665455</v>
      </c>
      <c r="P23" s="120" t="s">
        <v>220</v>
      </c>
      <c r="Q23" s="120" t="s">
        <v>221</v>
      </c>
      <c r="R23" s="120" t="s">
        <v>222</v>
      </c>
      <c r="S23" s="120" t="s">
        <v>223</v>
      </c>
      <c r="T23" s="120" t="s">
        <v>224</v>
      </c>
      <c r="U23" s="120" t="s">
        <v>225</v>
      </c>
    </row>
    <row r="24" spans="2:21" ht="9.75" customHeight="1" thickTop="1" x14ac:dyDescent="0.15">
      <c r="B24" s="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</row>
    <row r="25" spans="2:21" ht="30" customHeight="1" x14ac:dyDescent="0.15">
      <c r="B25" s="121" t="s">
        <v>226</v>
      </c>
      <c r="C25" s="122">
        <v>292030</v>
      </c>
      <c r="D25" s="122">
        <v>385745</v>
      </c>
      <c r="E25" s="122">
        <v>386050</v>
      </c>
      <c r="F25" s="112" t="s">
        <v>132</v>
      </c>
      <c r="G25" s="112" t="s">
        <v>132</v>
      </c>
      <c r="H25" s="112" t="s">
        <v>132</v>
      </c>
      <c r="I25" s="112" t="s">
        <v>132</v>
      </c>
      <c r="J25" s="112" t="s">
        <v>132</v>
      </c>
      <c r="K25" s="112" t="s">
        <v>132</v>
      </c>
      <c r="L25" s="112" t="s">
        <v>132</v>
      </c>
      <c r="M25" s="112" t="s">
        <v>132</v>
      </c>
      <c r="N25" s="112" t="s">
        <v>132</v>
      </c>
      <c r="O25" s="112" t="s">
        <v>132</v>
      </c>
      <c r="P25" s="112" t="s">
        <v>132</v>
      </c>
      <c r="Q25" s="122">
        <v>239749</v>
      </c>
      <c r="R25" s="114">
        <v>329708</v>
      </c>
      <c r="S25" s="123">
        <v>55242</v>
      </c>
      <c r="T25" s="114">
        <v>201</v>
      </c>
      <c r="U25" s="123">
        <v>66327</v>
      </c>
    </row>
    <row r="26" spans="2:21" ht="16.5" customHeight="1" x14ac:dyDescent="0.15">
      <c r="B26" s="124" t="s">
        <v>227</v>
      </c>
      <c r="C26" s="122">
        <v>292030</v>
      </c>
      <c r="D26" s="122">
        <v>385745</v>
      </c>
      <c r="E26" s="122">
        <v>386050</v>
      </c>
      <c r="F26" s="122">
        <v>387350</v>
      </c>
      <c r="G26" s="122">
        <v>388350</v>
      </c>
      <c r="H26" s="122">
        <v>389270</v>
      </c>
      <c r="I26" s="122">
        <v>389810</v>
      </c>
      <c r="J26" s="122">
        <v>390050</v>
      </c>
      <c r="K26" s="122">
        <v>390270</v>
      </c>
      <c r="L26" s="122">
        <v>390490</v>
      </c>
      <c r="M26" s="122">
        <v>390710</v>
      </c>
      <c r="N26" s="122">
        <v>390930</v>
      </c>
      <c r="O26" s="122">
        <v>391120</v>
      </c>
      <c r="P26" s="122">
        <v>391280</v>
      </c>
      <c r="Q26" s="122">
        <v>391440</v>
      </c>
      <c r="R26" s="123">
        <v>391600</v>
      </c>
      <c r="S26" s="123">
        <v>391760</v>
      </c>
      <c r="T26" s="123">
        <v>391870</v>
      </c>
      <c r="U26" s="123">
        <v>391940</v>
      </c>
    </row>
    <row r="27" spans="2:21" ht="27" x14ac:dyDescent="0.15">
      <c r="B27" s="111" t="s">
        <v>228</v>
      </c>
      <c r="C27" s="112" t="s">
        <v>132</v>
      </c>
      <c r="D27" s="112" t="s">
        <v>132</v>
      </c>
      <c r="E27" s="112" t="s">
        <v>132</v>
      </c>
      <c r="F27" s="112" t="s">
        <v>132</v>
      </c>
      <c r="G27" s="109">
        <v>87446</v>
      </c>
      <c r="H27" s="110">
        <v>33833</v>
      </c>
      <c r="I27" s="110">
        <v>6621</v>
      </c>
      <c r="J27" s="112" t="s">
        <v>132</v>
      </c>
      <c r="K27" s="112" t="s">
        <v>132</v>
      </c>
      <c r="L27" s="112" t="s">
        <v>132</v>
      </c>
      <c r="M27" s="112" t="s">
        <v>132</v>
      </c>
      <c r="N27" s="112" t="s">
        <v>132</v>
      </c>
      <c r="O27" s="112" t="s">
        <v>132</v>
      </c>
      <c r="P27" s="112" t="s">
        <v>132</v>
      </c>
      <c r="Q27" s="112" t="s">
        <v>132</v>
      </c>
      <c r="R27" s="114" t="s">
        <v>132</v>
      </c>
      <c r="S27" s="114" t="s">
        <v>132</v>
      </c>
      <c r="T27" s="114" t="s">
        <v>132</v>
      </c>
      <c r="U27" s="114" t="s">
        <v>132</v>
      </c>
    </row>
    <row r="28" spans="2:21" ht="16.5" customHeight="1" x14ac:dyDescent="0.15">
      <c r="B28" s="109" t="s">
        <v>229</v>
      </c>
      <c r="C28" s="112" t="s">
        <v>132</v>
      </c>
      <c r="D28" s="112" t="s">
        <v>132</v>
      </c>
      <c r="E28" s="112" t="s">
        <v>132</v>
      </c>
      <c r="F28" s="112" t="s">
        <v>132</v>
      </c>
      <c r="G28" s="112" t="s">
        <v>132</v>
      </c>
      <c r="H28" s="112" t="s">
        <v>132</v>
      </c>
      <c r="I28" s="112" t="s">
        <v>132</v>
      </c>
      <c r="J28" s="112" t="s">
        <v>132</v>
      </c>
      <c r="K28" s="112" t="s">
        <v>132</v>
      </c>
      <c r="L28" s="112" t="s">
        <v>132</v>
      </c>
      <c r="M28" s="112" t="s">
        <v>132</v>
      </c>
      <c r="N28" s="112" t="s">
        <v>132</v>
      </c>
      <c r="O28" s="112" t="s">
        <v>132</v>
      </c>
      <c r="P28" s="112" t="s">
        <v>132</v>
      </c>
      <c r="Q28" s="112" t="s">
        <v>132</v>
      </c>
      <c r="R28" s="114" t="s">
        <v>132</v>
      </c>
      <c r="S28" s="114" t="s">
        <v>132</v>
      </c>
      <c r="T28" s="114" t="s">
        <v>132</v>
      </c>
      <c r="U28" s="114" t="s">
        <v>132</v>
      </c>
    </row>
    <row r="29" spans="2:21" ht="27" x14ac:dyDescent="0.15">
      <c r="B29" s="111" t="s">
        <v>230</v>
      </c>
      <c r="C29" s="112" t="s">
        <v>132</v>
      </c>
      <c r="D29" s="109">
        <v>217262</v>
      </c>
      <c r="E29" s="110">
        <v>210609</v>
      </c>
      <c r="F29" s="110">
        <v>204922</v>
      </c>
      <c r="G29" s="110">
        <v>196695</v>
      </c>
      <c r="H29" s="110">
        <v>169070</v>
      </c>
      <c r="I29" s="110">
        <v>139525</v>
      </c>
      <c r="J29" s="110">
        <v>129822</v>
      </c>
      <c r="K29" s="110">
        <v>59896</v>
      </c>
      <c r="L29" s="112" t="s">
        <v>132</v>
      </c>
      <c r="M29" s="112" t="s">
        <v>132</v>
      </c>
      <c r="N29" s="112" t="s">
        <v>132</v>
      </c>
      <c r="O29" s="112" t="s">
        <v>132</v>
      </c>
      <c r="P29" s="112" t="s">
        <v>132</v>
      </c>
      <c r="Q29" s="112" t="s">
        <v>132</v>
      </c>
      <c r="R29" s="114" t="s">
        <v>132</v>
      </c>
      <c r="S29" s="114" t="s">
        <v>132</v>
      </c>
      <c r="T29" s="114" t="s">
        <v>132</v>
      </c>
      <c r="U29" s="114" t="s">
        <v>132</v>
      </c>
    </row>
    <row r="30" spans="2:21" ht="27" x14ac:dyDescent="0.15">
      <c r="B30" s="111" t="s">
        <v>231</v>
      </c>
      <c r="C30" s="112" t="s">
        <v>132</v>
      </c>
      <c r="D30" s="110">
        <v>87411</v>
      </c>
      <c r="E30" s="110">
        <v>36280</v>
      </c>
      <c r="F30" s="112" t="s">
        <v>132</v>
      </c>
      <c r="G30" s="112" t="s">
        <v>132</v>
      </c>
      <c r="H30" s="112" t="s">
        <v>132</v>
      </c>
      <c r="I30" s="112" t="s">
        <v>132</v>
      </c>
      <c r="J30" s="112" t="s">
        <v>132</v>
      </c>
      <c r="K30" s="112" t="s">
        <v>132</v>
      </c>
      <c r="L30" s="112" t="s">
        <v>132</v>
      </c>
      <c r="M30" s="112" t="s">
        <v>132</v>
      </c>
      <c r="N30" s="112" t="s">
        <v>132</v>
      </c>
      <c r="O30" s="112" t="s">
        <v>132</v>
      </c>
      <c r="P30" s="112" t="s">
        <v>132</v>
      </c>
      <c r="Q30" s="112" t="s">
        <v>132</v>
      </c>
      <c r="R30" s="114" t="s">
        <v>132</v>
      </c>
      <c r="S30" s="114" t="s">
        <v>132</v>
      </c>
      <c r="T30" s="114" t="s">
        <v>132</v>
      </c>
      <c r="U30" s="114" t="s">
        <v>132</v>
      </c>
    </row>
    <row r="31" spans="2:21" ht="16.5" customHeight="1" x14ac:dyDescent="0.15">
      <c r="B31" s="109" t="s">
        <v>232</v>
      </c>
      <c r="C31" s="112" t="s">
        <v>132</v>
      </c>
      <c r="D31" s="110">
        <v>39942</v>
      </c>
      <c r="E31" s="110">
        <v>13470</v>
      </c>
      <c r="F31" s="112" t="s">
        <v>132</v>
      </c>
      <c r="G31" s="112" t="s">
        <v>132</v>
      </c>
      <c r="H31" s="112" t="s">
        <v>132</v>
      </c>
      <c r="I31" s="112" t="s">
        <v>132</v>
      </c>
      <c r="J31" s="112" t="s">
        <v>132</v>
      </c>
      <c r="K31" s="112" t="s">
        <v>132</v>
      </c>
      <c r="L31" s="112" t="s">
        <v>132</v>
      </c>
      <c r="M31" s="112" t="s">
        <v>132</v>
      </c>
      <c r="N31" s="112" t="s">
        <v>132</v>
      </c>
      <c r="O31" s="112" t="s">
        <v>132</v>
      </c>
      <c r="P31" s="112" t="s">
        <v>132</v>
      </c>
      <c r="Q31" s="112" t="s">
        <v>132</v>
      </c>
      <c r="R31" s="114" t="s">
        <v>132</v>
      </c>
      <c r="S31" s="114" t="s">
        <v>132</v>
      </c>
      <c r="T31" s="114" t="s">
        <v>132</v>
      </c>
      <c r="U31" s="114" t="s">
        <v>132</v>
      </c>
    </row>
    <row r="32" spans="2:21" ht="16.5" customHeight="1" x14ac:dyDescent="0.15">
      <c r="B32" s="111" t="s">
        <v>233</v>
      </c>
      <c r="C32" s="110">
        <v>299200</v>
      </c>
      <c r="D32" s="110">
        <v>293000</v>
      </c>
      <c r="E32" s="110">
        <v>293300</v>
      </c>
      <c r="F32" s="110">
        <v>294300</v>
      </c>
      <c r="G32" s="110">
        <v>295100</v>
      </c>
      <c r="H32" s="110">
        <v>35670</v>
      </c>
      <c r="I32" s="110">
        <v>35930</v>
      </c>
      <c r="J32" s="110">
        <v>35960</v>
      </c>
      <c r="K32" s="110">
        <v>35980</v>
      </c>
      <c r="L32" s="110">
        <v>36000</v>
      </c>
      <c r="M32" s="110">
        <v>36020</v>
      </c>
      <c r="N32" s="110">
        <v>36040</v>
      </c>
      <c r="O32" s="110">
        <v>43040</v>
      </c>
      <c r="P32" s="110">
        <v>63140</v>
      </c>
      <c r="Q32" s="110">
        <v>63170</v>
      </c>
      <c r="R32" s="125">
        <v>63200</v>
      </c>
      <c r="S32" s="125">
        <v>63230</v>
      </c>
      <c r="T32" s="125">
        <v>60430</v>
      </c>
      <c r="U32" s="125">
        <v>60450</v>
      </c>
    </row>
    <row r="33" spans="2:21" ht="16.5" customHeight="1" x14ac:dyDescent="0.15">
      <c r="B33" s="109" t="s">
        <v>234</v>
      </c>
      <c r="C33" s="110">
        <v>225300</v>
      </c>
      <c r="D33" s="110">
        <v>825400</v>
      </c>
      <c r="E33" s="109">
        <v>826000</v>
      </c>
      <c r="F33" s="110">
        <v>834300</v>
      </c>
      <c r="G33" s="110">
        <v>852800</v>
      </c>
      <c r="H33" s="110">
        <v>821100</v>
      </c>
      <c r="I33" s="110">
        <v>822200</v>
      </c>
      <c r="J33" s="110">
        <v>911800</v>
      </c>
      <c r="K33" s="110">
        <v>942300</v>
      </c>
      <c r="L33" s="110">
        <v>942900</v>
      </c>
      <c r="M33" s="110">
        <v>943500</v>
      </c>
      <c r="N33" s="110">
        <v>944100</v>
      </c>
      <c r="O33" s="110">
        <v>794600</v>
      </c>
      <c r="P33" s="110">
        <v>886600</v>
      </c>
      <c r="Q33" s="110">
        <v>891100</v>
      </c>
      <c r="R33" s="125">
        <v>943100</v>
      </c>
      <c r="S33" s="125">
        <v>995100</v>
      </c>
      <c r="T33" s="125">
        <v>1054100</v>
      </c>
      <c r="U33" s="125">
        <v>1082200</v>
      </c>
    </row>
    <row r="34" spans="2:21" ht="16.5" customHeight="1" x14ac:dyDescent="0.15">
      <c r="B34" s="126" t="s">
        <v>235</v>
      </c>
      <c r="C34" s="112" t="s">
        <v>132</v>
      </c>
      <c r="D34" s="112" t="s">
        <v>132</v>
      </c>
      <c r="E34" s="112" t="s">
        <v>132</v>
      </c>
      <c r="F34" s="112" t="s">
        <v>132</v>
      </c>
      <c r="G34" s="112" t="s">
        <v>132</v>
      </c>
      <c r="H34" s="112" t="s">
        <v>132</v>
      </c>
      <c r="I34" s="112" t="s">
        <v>132</v>
      </c>
      <c r="J34" s="112" t="s">
        <v>132</v>
      </c>
      <c r="K34" s="112" t="s">
        <v>132</v>
      </c>
      <c r="L34" s="112" t="s">
        <v>132</v>
      </c>
      <c r="M34" s="112" t="s">
        <v>132</v>
      </c>
      <c r="N34" s="110">
        <v>190000</v>
      </c>
      <c r="O34" s="110">
        <v>200100</v>
      </c>
      <c r="P34" s="110">
        <v>608100</v>
      </c>
      <c r="Q34" s="110">
        <v>893200</v>
      </c>
      <c r="R34" s="125">
        <v>1049200</v>
      </c>
      <c r="S34" s="125">
        <v>1899200</v>
      </c>
      <c r="T34" s="125">
        <v>1780500</v>
      </c>
      <c r="U34" s="125">
        <v>1850000</v>
      </c>
    </row>
    <row r="35" spans="2:21" ht="16.5" customHeight="1" x14ac:dyDescent="0.15">
      <c r="B35" s="109" t="s">
        <v>236</v>
      </c>
      <c r="C35" s="112" t="s">
        <v>132</v>
      </c>
      <c r="D35" s="110">
        <v>15892</v>
      </c>
      <c r="E35" s="110">
        <v>19562</v>
      </c>
      <c r="F35" s="110">
        <v>22562</v>
      </c>
      <c r="G35" s="110">
        <v>25822</v>
      </c>
      <c r="H35" s="110">
        <v>28922</v>
      </c>
      <c r="I35" s="110">
        <v>31720</v>
      </c>
      <c r="J35" s="110">
        <v>34130</v>
      </c>
      <c r="K35" s="110">
        <v>36460</v>
      </c>
      <c r="L35" s="110">
        <v>30460</v>
      </c>
      <c r="M35" s="110">
        <v>16230</v>
      </c>
      <c r="N35" s="110">
        <v>16670</v>
      </c>
      <c r="O35" s="110">
        <v>17050</v>
      </c>
      <c r="P35" s="110">
        <v>18610</v>
      </c>
      <c r="Q35" s="110">
        <v>19270</v>
      </c>
      <c r="R35" s="125">
        <v>19670</v>
      </c>
      <c r="S35" s="125">
        <v>20270</v>
      </c>
      <c r="T35" s="125">
        <v>20720</v>
      </c>
      <c r="U35" s="125">
        <v>32870</v>
      </c>
    </row>
    <row r="36" spans="2:21" ht="16.5" customHeight="1" thickBot="1" x14ac:dyDescent="0.2">
      <c r="B36" s="127" t="s">
        <v>237</v>
      </c>
      <c r="C36" s="117" t="s">
        <v>132</v>
      </c>
      <c r="D36" s="116">
        <v>50119</v>
      </c>
      <c r="E36" s="116">
        <v>50189</v>
      </c>
      <c r="F36" s="116">
        <v>50589</v>
      </c>
      <c r="G36" s="116">
        <v>55199</v>
      </c>
      <c r="H36" s="116">
        <v>66498</v>
      </c>
      <c r="I36" s="116">
        <v>64500</v>
      </c>
      <c r="J36" s="116">
        <v>69740</v>
      </c>
      <c r="K36" s="116">
        <v>70130</v>
      </c>
      <c r="L36" s="116">
        <v>56510</v>
      </c>
      <c r="M36" s="116">
        <v>45190</v>
      </c>
      <c r="N36" s="116">
        <v>44470</v>
      </c>
      <c r="O36" s="116">
        <v>44750</v>
      </c>
      <c r="P36" s="116">
        <v>45030</v>
      </c>
      <c r="Q36" s="116">
        <v>46510</v>
      </c>
      <c r="R36" s="128">
        <v>62890</v>
      </c>
      <c r="S36" s="128">
        <v>63000</v>
      </c>
      <c r="T36" s="128">
        <v>63090</v>
      </c>
      <c r="U36" s="128">
        <v>63160</v>
      </c>
    </row>
    <row r="37" spans="2:21" ht="16.5" customHeight="1" thickTop="1" thickBot="1" x14ac:dyDescent="0.2">
      <c r="B37" s="118" t="s">
        <v>238</v>
      </c>
      <c r="C37" s="119">
        <f t="shared" ref="C37:J37" si="1">SUM(C25:C36)</f>
        <v>1108560</v>
      </c>
      <c r="D37" s="119">
        <f t="shared" si="1"/>
        <v>2300516</v>
      </c>
      <c r="E37" s="119">
        <f t="shared" si="1"/>
        <v>2221510</v>
      </c>
      <c r="F37" s="119">
        <f t="shared" si="1"/>
        <v>1794023</v>
      </c>
      <c r="G37" s="119">
        <f t="shared" si="1"/>
        <v>1901412</v>
      </c>
      <c r="H37" s="119">
        <f t="shared" si="1"/>
        <v>1544363</v>
      </c>
      <c r="I37" s="119">
        <f t="shared" si="1"/>
        <v>1490306</v>
      </c>
      <c r="J37" s="119">
        <f t="shared" si="1"/>
        <v>1571502</v>
      </c>
      <c r="K37" s="119">
        <v>1535036</v>
      </c>
      <c r="L37" s="119">
        <v>1456360</v>
      </c>
      <c r="M37" s="119">
        <v>1431650</v>
      </c>
      <c r="N37" s="119">
        <v>1622210</v>
      </c>
      <c r="O37" s="119">
        <v>1490660</v>
      </c>
      <c r="P37" s="119">
        <v>2012760</v>
      </c>
      <c r="Q37" s="119">
        <v>2544439</v>
      </c>
      <c r="R37" s="129">
        <f>SUM(R25:R36)</f>
        <v>2859368</v>
      </c>
      <c r="S37" s="129">
        <f>SUM(S25:S36)</f>
        <v>3487802</v>
      </c>
      <c r="T37" s="129">
        <f>SUM(T25:T36)</f>
        <v>3370911</v>
      </c>
      <c r="U37" s="129">
        <f>SUM(U25:U36)</f>
        <v>3546947</v>
      </c>
    </row>
    <row r="38" spans="2:21" ht="16.5" customHeight="1" thickTop="1" thickBot="1" x14ac:dyDescent="0.2">
      <c r="B38" s="4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1"/>
      <c r="S38" s="131"/>
      <c r="T38" s="131"/>
      <c r="U38" s="131"/>
    </row>
    <row r="39" spans="2:21" ht="29.25" customHeight="1" thickTop="1" thickBot="1" x14ac:dyDescent="0.2">
      <c r="B39" s="118" t="s">
        <v>239</v>
      </c>
      <c r="C39" s="119">
        <f t="shared" ref="C39:J39" si="2">SUM(C37,C23)</f>
        <v>6181109</v>
      </c>
      <c r="D39" s="119">
        <f t="shared" si="2"/>
        <v>9122498</v>
      </c>
      <c r="E39" s="119">
        <f t="shared" si="2"/>
        <v>9685147</v>
      </c>
      <c r="F39" s="119">
        <f t="shared" si="2"/>
        <v>10028560</v>
      </c>
      <c r="G39" s="119">
        <f t="shared" si="2"/>
        <v>9546988</v>
      </c>
      <c r="H39" s="119">
        <f t="shared" si="2"/>
        <v>9005477</v>
      </c>
      <c r="I39" s="119">
        <f t="shared" si="2"/>
        <v>9246731</v>
      </c>
      <c r="J39" s="119">
        <f t="shared" si="2"/>
        <v>11081779</v>
      </c>
      <c r="K39" s="119">
        <v>10585326</v>
      </c>
      <c r="L39" s="119">
        <v>11497351</v>
      </c>
      <c r="M39" s="119">
        <v>11202809</v>
      </c>
      <c r="N39" s="119">
        <v>12650949</v>
      </c>
      <c r="O39" s="119">
        <v>13156115</v>
      </c>
      <c r="P39" s="120" t="s">
        <v>240</v>
      </c>
      <c r="Q39" s="120" t="s">
        <v>241</v>
      </c>
      <c r="R39" s="132" t="s">
        <v>242</v>
      </c>
      <c r="S39" s="132" t="s">
        <v>243</v>
      </c>
      <c r="T39" s="132" t="s">
        <v>244</v>
      </c>
      <c r="U39" s="132" t="s">
        <v>245</v>
      </c>
    </row>
    <row r="40" spans="2:21" ht="14.25" thickTop="1" x14ac:dyDescent="0.15">
      <c r="F40" s="47"/>
      <c r="I40" s="47"/>
      <c r="L40" s="47"/>
      <c r="M40" s="47"/>
      <c r="N40" s="47"/>
      <c r="O40" s="47"/>
      <c r="P40" s="47"/>
      <c r="Q40" s="47"/>
      <c r="R40" s="24"/>
      <c r="S40" s="24"/>
      <c r="T40" s="24"/>
      <c r="U40" s="24" t="s">
        <v>246</v>
      </c>
    </row>
    <row r="41" spans="2:21" x14ac:dyDescent="0.15">
      <c r="D41" s="2" t="s">
        <v>247</v>
      </c>
      <c r="P41" s="2" t="s">
        <v>248</v>
      </c>
      <c r="R41" s="3"/>
      <c r="S41" s="3"/>
      <c r="T41" s="3"/>
      <c r="U41" s="3"/>
    </row>
    <row r="42" spans="2:21" x14ac:dyDescent="0.15">
      <c r="R42" s="3"/>
      <c r="S42" s="3"/>
      <c r="T42" s="3"/>
      <c r="U42" s="3"/>
    </row>
    <row r="43" spans="2:21" x14ac:dyDescent="0.15">
      <c r="C43" s="2" t="s">
        <v>249</v>
      </c>
      <c r="R43" s="3"/>
      <c r="S43" s="3"/>
      <c r="T43" s="3"/>
      <c r="U43" s="3"/>
    </row>
  </sheetData>
  <phoneticPr fontId="1"/>
  <printOptions horizontalCentered="1"/>
  <pageMargins left="0.51181102362204722" right="0.51181102362204722" top="1.17" bottom="0.74803149606299213" header="0.31496062992125984" footer="0.31496062992125984"/>
  <pageSetup paperSize="8" scale="6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6CD2B-764D-491A-BA5E-45C77AEC1179}">
  <sheetPr>
    <pageSetUpPr fitToPage="1"/>
  </sheetPr>
  <dimension ref="B1:X52"/>
  <sheetViews>
    <sheetView view="pageBreakPreview" zoomScale="90" zoomScaleNormal="100" zoomScaleSheetLayoutView="90" workbookViewId="0">
      <pane xSplit="3" ySplit="3" topLeftCell="O4" activePane="bottomRight" state="frozen"/>
      <selection pane="topRight" activeCell="D1" sqref="D1"/>
      <selection pane="bottomLeft" activeCell="A4" sqref="A4"/>
      <selection pane="bottomRight" activeCell="B1" sqref="B1"/>
    </sheetView>
  </sheetViews>
  <sheetFormatPr defaultRowHeight="24.75" customHeight="1" x14ac:dyDescent="0.15"/>
  <cols>
    <col min="1" max="1" width="1.5" style="2" customWidth="1"/>
    <col min="2" max="2" width="3.75" style="2" customWidth="1"/>
    <col min="3" max="3" width="31.5" style="2" customWidth="1"/>
    <col min="4" max="24" width="13.875" style="2" customWidth="1"/>
    <col min="25" max="256" width="9" style="2"/>
    <col min="257" max="257" width="1.5" style="2" customWidth="1"/>
    <col min="258" max="258" width="3.75" style="2" customWidth="1"/>
    <col min="259" max="259" width="31.5" style="2" customWidth="1"/>
    <col min="260" max="280" width="13.875" style="2" customWidth="1"/>
    <col min="281" max="512" width="9" style="2"/>
    <col min="513" max="513" width="1.5" style="2" customWidth="1"/>
    <col min="514" max="514" width="3.75" style="2" customWidth="1"/>
    <col min="515" max="515" width="31.5" style="2" customWidth="1"/>
    <col min="516" max="536" width="13.875" style="2" customWidth="1"/>
    <col min="537" max="768" width="9" style="2"/>
    <col min="769" max="769" width="1.5" style="2" customWidth="1"/>
    <col min="770" max="770" width="3.75" style="2" customWidth="1"/>
    <col min="771" max="771" width="31.5" style="2" customWidth="1"/>
    <col min="772" max="792" width="13.875" style="2" customWidth="1"/>
    <col min="793" max="1024" width="9" style="2"/>
    <col min="1025" max="1025" width="1.5" style="2" customWidth="1"/>
    <col min="1026" max="1026" width="3.75" style="2" customWidth="1"/>
    <col min="1027" max="1027" width="31.5" style="2" customWidth="1"/>
    <col min="1028" max="1048" width="13.875" style="2" customWidth="1"/>
    <col min="1049" max="1280" width="9" style="2"/>
    <col min="1281" max="1281" width="1.5" style="2" customWidth="1"/>
    <col min="1282" max="1282" width="3.75" style="2" customWidth="1"/>
    <col min="1283" max="1283" width="31.5" style="2" customWidth="1"/>
    <col min="1284" max="1304" width="13.875" style="2" customWidth="1"/>
    <col min="1305" max="1536" width="9" style="2"/>
    <col min="1537" max="1537" width="1.5" style="2" customWidth="1"/>
    <col min="1538" max="1538" width="3.75" style="2" customWidth="1"/>
    <col min="1539" max="1539" width="31.5" style="2" customWidth="1"/>
    <col min="1540" max="1560" width="13.875" style="2" customWidth="1"/>
    <col min="1561" max="1792" width="9" style="2"/>
    <col min="1793" max="1793" width="1.5" style="2" customWidth="1"/>
    <col min="1794" max="1794" width="3.75" style="2" customWidth="1"/>
    <col min="1795" max="1795" width="31.5" style="2" customWidth="1"/>
    <col min="1796" max="1816" width="13.875" style="2" customWidth="1"/>
    <col min="1817" max="2048" width="9" style="2"/>
    <col min="2049" max="2049" width="1.5" style="2" customWidth="1"/>
    <col min="2050" max="2050" width="3.75" style="2" customWidth="1"/>
    <col min="2051" max="2051" width="31.5" style="2" customWidth="1"/>
    <col min="2052" max="2072" width="13.875" style="2" customWidth="1"/>
    <col min="2073" max="2304" width="9" style="2"/>
    <col min="2305" max="2305" width="1.5" style="2" customWidth="1"/>
    <col min="2306" max="2306" width="3.75" style="2" customWidth="1"/>
    <col min="2307" max="2307" width="31.5" style="2" customWidth="1"/>
    <col min="2308" max="2328" width="13.875" style="2" customWidth="1"/>
    <col min="2329" max="2560" width="9" style="2"/>
    <col min="2561" max="2561" width="1.5" style="2" customWidth="1"/>
    <col min="2562" max="2562" width="3.75" style="2" customWidth="1"/>
    <col min="2563" max="2563" width="31.5" style="2" customWidth="1"/>
    <col min="2564" max="2584" width="13.875" style="2" customWidth="1"/>
    <col min="2585" max="2816" width="9" style="2"/>
    <col min="2817" max="2817" width="1.5" style="2" customWidth="1"/>
    <col min="2818" max="2818" width="3.75" style="2" customWidth="1"/>
    <col min="2819" max="2819" width="31.5" style="2" customWidth="1"/>
    <col min="2820" max="2840" width="13.875" style="2" customWidth="1"/>
    <col min="2841" max="3072" width="9" style="2"/>
    <col min="3073" max="3073" width="1.5" style="2" customWidth="1"/>
    <col min="3074" max="3074" width="3.75" style="2" customWidth="1"/>
    <col min="3075" max="3075" width="31.5" style="2" customWidth="1"/>
    <col min="3076" max="3096" width="13.875" style="2" customWidth="1"/>
    <col min="3097" max="3328" width="9" style="2"/>
    <col min="3329" max="3329" width="1.5" style="2" customWidth="1"/>
    <col min="3330" max="3330" width="3.75" style="2" customWidth="1"/>
    <col min="3331" max="3331" width="31.5" style="2" customWidth="1"/>
    <col min="3332" max="3352" width="13.875" style="2" customWidth="1"/>
    <col min="3353" max="3584" width="9" style="2"/>
    <col min="3585" max="3585" width="1.5" style="2" customWidth="1"/>
    <col min="3586" max="3586" width="3.75" style="2" customWidth="1"/>
    <col min="3587" max="3587" width="31.5" style="2" customWidth="1"/>
    <col min="3588" max="3608" width="13.875" style="2" customWidth="1"/>
    <col min="3609" max="3840" width="9" style="2"/>
    <col min="3841" max="3841" width="1.5" style="2" customWidth="1"/>
    <col min="3842" max="3842" width="3.75" style="2" customWidth="1"/>
    <col min="3843" max="3843" width="31.5" style="2" customWidth="1"/>
    <col min="3844" max="3864" width="13.875" style="2" customWidth="1"/>
    <col min="3865" max="4096" width="9" style="2"/>
    <col min="4097" max="4097" width="1.5" style="2" customWidth="1"/>
    <col min="4098" max="4098" width="3.75" style="2" customWidth="1"/>
    <col min="4099" max="4099" width="31.5" style="2" customWidth="1"/>
    <col min="4100" max="4120" width="13.875" style="2" customWidth="1"/>
    <col min="4121" max="4352" width="9" style="2"/>
    <col min="4353" max="4353" width="1.5" style="2" customWidth="1"/>
    <col min="4354" max="4354" width="3.75" style="2" customWidth="1"/>
    <col min="4355" max="4355" width="31.5" style="2" customWidth="1"/>
    <col min="4356" max="4376" width="13.875" style="2" customWidth="1"/>
    <col min="4377" max="4608" width="9" style="2"/>
    <col min="4609" max="4609" width="1.5" style="2" customWidth="1"/>
    <col min="4610" max="4610" width="3.75" style="2" customWidth="1"/>
    <col min="4611" max="4611" width="31.5" style="2" customWidth="1"/>
    <col min="4612" max="4632" width="13.875" style="2" customWidth="1"/>
    <col min="4633" max="4864" width="9" style="2"/>
    <col min="4865" max="4865" width="1.5" style="2" customWidth="1"/>
    <col min="4866" max="4866" width="3.75" style="2" customWidth="1"/>
    <col min="4867" max="4867" width="31.5" style="2" customWidth="1"/>
    <col min="4868" max="4888" width="13.875" style="2" customWidth="1"/>
    <col min="4889" max="5120" width="9" style="2"/>
    <col min="5121" max="5121" width="1.5" style="2" customWidth="1"/>
    <col min="5122" max="5122" width="3.75" style="2" customWidth="1"/>
    <col min="5123" max="5123" width="31.5" style="2" customWidth="1"/>
    <col min="5124" max="5144" width="13.875" style="2" customWidth="1"/>
    <col min="5145" max="5376" width="9" style="2"/>
    <col min="5377" max="5377" width="1.5" style="2" customWidth="1"/>
    <col min="5378" max="5378" width="3.75" style="2" customWidth="1"/>
    <col min="5379" max="5379" width="31.5" style="2" customWidth="1"/>
    <col min="5380" max="5400" width="13.875" style="2" customWidth="1"/>
    <col min="5401" max="5632" width="9" style="2"/>
    <col min="5633" max="5633" width="1.5" style="2" customWidth="1"/>
    <col min="5634" max="5634" width="3.75" style="2" customWidth="1"/>
    <col min="5635" max="5635" width="31.5" style="2" customWidth="1"/>
    <col min="5636" max="5656" width="13.875" style="2" customWidth="1"/>
    <col min="5657" max="5888" width="9" style="2"/>
    <col min="5889" max="5889" width="1.5" style="2" customWidth="1"/>
    <col min="5890" max="5890" width="3.75" style="2" customWidth="1"/>
    <col min="5891" max="5891" width="31.5" style="2" customWidth="1"/>
    <col min="5892" max="5912" width="13.875" style="2" customWidth="1"/>
    <col min="5913" max="6144" width="9" style="2"/>
    <col min="6145" max="6145" width="1.5" style="2" customWidth="1"/>
    <col min="6146" max="6146" width="3.75" style="2" customWidth="1"/>
    <col min="6147" max="6147" width="31.5" style="2" customWidth="1"/>
    <col min="6148" max="6168" width="13.875" style="2" customWidth="1"/>
    <col min="6169" max="6400" width="9" style="2"/>
    <col min="6401" max="6401" width="1.5" style="2" customWidth="1"/>
    <col min="6402" max="6402" width="3.75" style="2" customWidth="1"/>
    <col min="6403" max="6403" width="31.5" style="2" customWidth="1"/>
    <col min="6404" max="6424" width="13.875" style="2" customWidth="1"/>
    <col min="6425" max="6656" width="9" style="2"/>
    <col min="6657" max="6657" width="1.5" style="2" customWidth="1"/>
    <col min="6658" max="6658" width="3.75" style="2" customWidth="1"/>
    <col min="6659" max="6659" width="31.5" style="2" customWidth="1"/>
    <col min="6660" max="6680" width="13.875" style="2" customWidth="1"/>
    <col min="6681" max="6912" width="9" style="2"/>
    <col min="6913" max="6913" width="1.5" style="2" customWidth="1"/>
    <col min="6914" max="6914" width="3.75" style="2" customWidth="1"/>
    <col min="6915" max="6915" width="31.5" style="2" customWidth="1"/>
    <col min="6916" max="6936" width="13.875" style="2" customWidth="1"/>
    <col min="6937" max="7168" width="9" style="2"/>
    <col min="7169" max="7169" width="1.5" style="2" customWidth="1"/>
    <col min="7170" max="7170" width="3.75" style="2" customWidth="1"/>
    <col min="7171" max="7171" width="31.5" style="2" customWidth="1"/>
    <col min="7172" max="7192" width="13.875" style="2" customWidth="1"/>
    <col min="7193" max="7424" width="9" style="2"/>
    <col min="7425" max="7425" width="1.5" style="2" customWidth="1"/>
    <col min="7426" max="7426" width="3.75" style="2" customWidth="1"/>
    <col min="7427" max="7427" width="31.5" style="2" customWidth="1"/>
    <col min="7428" max="7448" width="13.875" style="2" customWidth="1"/>
    <col min="7449" max="7680" width="9" style="2"/>
    <col min="7681" max="7681" width="1.5" style="2" customWidth="1"/>
    <col min="7682" max="7682" width="3.75" style="2" customWidth="1"/>
    <col min="7683" max="7683" width="31.5" style="2" customWidth="1"/>
    <col min="7684" max="7704" width="13.875" style="2" customWidth="1"/>
    <col min="7705" max="7936" width="9" style="2"/>
    <col min="7937" max="7937" width="1.5" style="2" customWidth="1"/>
    <col min="7938" max="7938" width="3.75" style="2" customWidth="1"/>
    <col min="7939" max="7939" width="31.5" style="2" customWidth="1"/>
    <col min="7940" max="7960" width="13.875" style="2" customWidth="1"/>
    <col min="7961" max="8192" width="9" style="2"/>
    <col min="8193" max="8193" width="1.5" style="2" customWidth="1"/>
    <col min="8194" max="8194" width="3.75" style="2" customWidth="1"/>
    <col min="8195" max="8195" width="31.5" style="2" customWidth="1"/>
    <col min="8196" max="8216" width="13.875" style="2" customWidth="1"/>
    <col min="8217" max="8448" width="9" style="2"/>
    <col min="8449" max="8449" width="1.5" style="2" customWidth="1"/>
    <col min="8450" max="8450" width="3.75" style="2" customWidth="1"/>
    <col min="8451" max="8451" width="31.5" style="2" customWidth="1"/>
    <col min="8452" max="8472" width="13.875" style="2" customWidth="1"/>
    <col min="8473" max="8704" width="9" style="2"/>
    <col min="8705" max="8705" width="1.5" style="2" customWidth="1"/>
    <col min="8706" max="8706" width="3.75" style="2" customWidth="1"/>
    <col min="8707" max="8707" width="31.5" style="2" customWidth="1"/>
    <col min="8708" max="8728" width="13.875" style="2" customWidth="1"/>
    <col min="8729" max="8960" width="9" style="2"/>
    <col min="8961" max="8961" width="1.5" style="2" customWidth="1"/>
    <col min="8962" max="8962" width="3.75" style="2" customWidth="1"/>
    <col min="8963" max="8963" width="31.5" style="2" customWidth="1"/>
    <col min="8964" max="8984" width="13.875" style="2" customWidth="1"/>
    <col min="8985" max="9216" width="9" style="2"/>
    <col min="9217" max="9217" width="1.5" style="2" customWidth="1"/>
    <col min="9218" max="9218" width="3.75" style="2" customWidth="1"/>
    <col min="9219" max="9219" width="31.5" style="2" customWidth="1"/>
    <col min="9220" max="9240" width="13.875" style="2" customWidth="1"/>
    <col min="9241" max="9472" width="9" style="2"/>
    <col min="9473" max="9473" width="1.5" style="2" customWidth="1"/>
    <col min="9474" max="9474" width="3.75" style="2" customWidth="1"/>
    <col min="9475" max="9475" width="31.5" style="2" customWidth="1"/>
    <col min="9476" max="9496" width="13.875" style="2" customWidth="1"/>
    <col min="9497" max="9728" width="9" style="2"/>
    <col min="9729" max="9729" width="1.5" style="2" customWidth="1"/>
    <col min="9730" max="9730" width="3.75" style="2" customWidth="1"/>
    <col min="9731" max="9731" width="31.5" style="2" customWidth="1"/>
    <col min="9732" max="9752" width="13.875" style="2" customWidth="1"/>
    <col min="9753" max="9984" width="9" style="2"/>
    <col min="9985" max="9985" width="1.5" style="2" customWidth="1"/>
    <col min="9986" max="9986" width="3.75" style="2" customWidth="1"/>
    <col min="9987" max="9987" width="31.5" style="2" customWidth="1"/>
    <col min="9988" max="10008" width="13.875" style="2" customWidth="1"/>
    <col min="10009" max="10240" width="9" style="2"/>
    <col min="10241" max="10241" width="1.5" style="2" customWidth="1"/>
    <col min="10242" max="10242" width="3.75" style="2" customWidth="1"/>
    <col min="10243" max="10243" width="31.5" style="2" customWidth="1"/>
    <col min="10244" max="10264" width="13.875" style="2" customWidth="1"/>
    <col min="10265" max="10496" width="9" style="2"/>
    <col min="10497" max="10497" width="1.5" style="2" customWidth="1"/>
    <col min="10498" max="10498" width="3.75" style="2" customWidth="1"/>
    <col min="10499" max="10499" width="31.5" style="2" customWidth="1"/>
    <col min="10500" max="10520" width="13.875" style="2" customWidth="1"/>
    <col min="10521" max="10752" width="9" style="2"/>
    <col min="10753" max="10753" width="1.5" style="2" customWidth="1"/>
    <col min="10754" max="10754" width="3.75" style="2" customWidth="1"/>
    <col min="10755" max="10755" width="31.5" style="2" customWidth="1"/>
    <col min="10756" max="10776" width="13.875" style="2" customWidth="1"/>
    <col min="10777" max="11008" width="9" style="2"/>
    <col min="11009" max="11009" width="1.5" style="2" customWidth="1"/>
    <col min="11010" max="11010" width="3.75" style="2" customWidth="1"/>
    <col min="11011" max="11011" width="31.5" style="2" customWidth="1"/>
    <col min="11012" max="11032" width="13.875" style="2" customWidth="1"/>
    <col min="11033" max="11264" width="9" style="2"/>
    <col min="11265" max="11265" width="1.5" style="2" customWidth="1"/>
    <col min="11266" max="11266" width="3.75" style="2" customWidth="1"/>
    <col min="11267" max="11267" width="31.5" style="2" customWidth="1"/>
    <col min="11268" max="11288" width="13.875" style="2" customWidth="1"/>
    <col min="11289" max="11520" width="9" style="2"/>
    <col min="11521" max="11521" width="1.5" style="2" customWidth="1"/>
    <col min="11522" max="11522" width="3.75" style="2" customWidth="1"/>
    <col min="11523" max="11523" width="31.5" style="2" customWidth="1"/>
    <col min="11524" max="11544" width="13.875" style="2" customWidth="1"/>
    <col min="11545" max="11776" width="9" style="2"/>
    <col min="11777" max="11777" width="1.5" style="2" customWidth="1"/>
    <col min="11778" max="11778" width="3.75" style="2" customWidth="1"/>
    <col min="11779" max="11779" width="31.5" style="2" customWidth="1"/>
    <col min="11780" max="11800" width="13.875" style="2" customWidth="1"/>
    <col min="11801" max="12032" width="9" style="2"/>
    <col min="12033" max="12033" width="1.5" style="2" customWidth="1"/>
    <col min="12034" max="12034" width="3.75" style="2" customWidth="1"/>
    <col min="12035" max="12035" width="31.5" style="2" customWidth="1"/>
    <col min="12036" max="12056" width="13.875" style="2" customWidth="1"/>
    <col min="12057" max="12288" width="9" style="2"/>
    <col min="12289" max="12289" width="1.5" style="2" customWidth="1"/>
    <col min="12290" max="12290" width="3.75" style="2" customWidth="1"/>
    <col min="12291" max="12291" width="31.5" style="2" customWidth="1"/>
    <col min="12292" max="12312" width="13.875" style="2" customWidth="1"/>
    <col min="12313" max="12544" width="9" style="2"/>
    <col min="12545" max="12545" width="1.5" style="2" customWidth="1"/>
    <col min="12546" max="12546" width="3.75" style="2" customWidth="1"/>
    <col min="12547" max="12547" width="31.5" style="2" customWidth="1"/>
    <col min="12548" max="12568" width="13.875" style="2" customWidth="1"/>
    <col min="12569" max="12800" width="9" style="2"/>
    <col min="12801" max="12801" width="1.5" style="2" customWidth="1"/>
    <col min="12802" max="12802" width="3.75" style="2" customWidth="1"/>
    <col min="12803" max="12803" width="31.5" style="2" customWidth="1"/>
    <col min="12804" max="12824" width="13.875" style="2" customWidth="1"/>
    <col min="12825" max="13056" width="9" style="2"/>
    <col min="13057" max="13057" width="1.5" style="2" customWidth="1"/>
    <col min="13058" max="13058" width="3.75" style="2" customWidth="1"/>
    <col min="13059" max="13059" width="31.5" style="2" customWidth="1"/>
    <col min="13060" max="13080" width="13.875" style="2" customWidth="1"/>
    <col min="13081" max="13312" width="9" style="2"/>
    <col min="13313" max="13313" width="1.5" style="2" customWidth="1"/>
    <col min="13314" max="13314" width="3.75" style="2" customWidth="1"/>
    <col min="13315" max="13315" width="31.5" style="2" customWidth="1"/>
    <col min="13316" max="13336" width="13.875" style="2" customWidth="1"/>
    <col min="13337" max="13568" width="9" style="2"/>
    <col min="13569" max="13569" width="1.5" style="2" customWidth="1"/>
    <col min="13570" max="13570" width="3.75" style="2" customWidth="1"/>
    <col min="13571" max="13571" width="31.5" style="2" customWidth="1"/>
    <col min="13572" max="13592" width="13.875" style="2" customWidth="1"/>
    <col min="13593" max="13824" width="9" style="2"/>
    <col min="13825" max="13825" width="1.5" style="2" customWidth="1"/>
    <col min="13826" max="13826" width="3.75" style="2" customWidth="1"/>
    <col min="13827" max="13827" width="31.5" style="2" customWidth="1"/>
    <col min="13828" max="13848" width="13.875" style="2" customWidth="1"/>
    <col min="13849" max="14080" width="9" style="2"/>
    <col min="14081" max="14081" width="1.5" style="2" customWidth="1"/>
    <col min="14082" max="14082" width="3.75" style="2" customWidth="1"/>
    <col min="14083" max="14083" width="31.5" style="2" customWidth="1"/>
    <col min="14084" max="14104" width="13.875" style="2" customWidth="1"/>
    <col min="14105" max="14336" width="9" style="2"/>
    <col min="14337" max="14337" width="1.5" style="2" customWidth="1"/>
    <col min="14338" max="14338" width="3.75" style="2" customWidth="1"/>
    <col min="14339" max="14339" width="31.5" style="2" customWidth="1"/>
    <col min="14340" max="14360" width="13.875" style="2" customWidth="1"/>
    <col min="14361" max="14592" width="9" style="2"/>
    <col min="14593" max="14593" width="1.5" style="2" customWidth="1"/>
    <col min="14594" max="14594" width="3.75" style="2" customWidth="1"/>
    <col min="14595" max="14595" width="31.5" style="2" customWidth="1"/>
    <col min="14596" max="14616" width="13.875" style="2" customWidth="1"/>
    <col min="14617" max="14848" width="9" style="2"/>
    <col min="14849" max="14849" width="1.5" style="2" customWidth="1"/>
    <col min="14850" max="14850" width="3.75" style="2" customWidth="1"/>
    <col min="14851" max="14851" width="31.5" style="2" customWidth="1"/>
    <col min="14852" max="14872" width="13.875" style="2" customWidth="1"/>
    <col min="14873" max="15104" width="9" style="2"/>
    <col min="15105" max="15105" width="1.5" style="2" customWidth="1"/>
    <col min="15106" max="15106" width="3.75" style="2" customWidth="1"/>
    <col min="15107" max="15107" width="31.5" style="2" customWidth="1"/>
    <col min="15108" max="15128" width="13.875" style="2" customWidth="1"/>
    <col min="15129" max="15360" width="9" style="2"/>
    <col min="15361" max="15361" width="1.5" style="2" customWidth="1"/>
    <col min="15362" max="15362" width="3.75" style="2" customWidth="1"/>
    <col min="15363" max="15363" width="31.5" style="2" customWidth="1"/>
    <col min="15364" max="15384" width="13.875" style="2" customWidth="1"/>
    <col min="15385" max="15616" width="9" style="2"/>
    <col min="15617" max="15617" width="1.5" style="2" customWidth="1"/>
    <col min="15618" max="15618" width="3.75" style="2" customWidth="1"/>
    <col min="15619" max="15619" width="31.5" style="2" customWidth="1"/>
    <col min="15620" max="15640" width="13.875" style="2" customWidth="1"/>
    <col min="15641" max="15872" width="9" style="2"/>
    <col min="15873" max="15873" width="1.5" style="2" customWidth="1"/>
    <col min="15874" max="15874" width="3.75" style="2" customWidth="1"/>
    <col min="15875" max="15875" width="31.5" style="2" customWidth="1"/>
    <col min="15876" max="15896" width="13.875" style="2" customWidth="1"/>
    <col min="15897" max="16128" width="9" style="2"/>
    <col min="16129" max="16129" width="1.5" style="2" customWidth="1"/>
    <col min="16130" max="16130" width="3.75" style="2" customWidth="1"/>
    <col min="16131" max="16131" width="31.5" style="2" customWidth="1"/>
    <col min="16132" max="16152" width="13.875" style="2" customWidth="1"/>
    <col min="16153" max="16384" width="9" style="2"/>
  </cols>
  <sheetData>
    <row r="1" spans="2:24" ht="24.75" customHeight="1" x14ac:dyDescent="0.2">
      <c r="B1" s="107" t="s">
        <v>250</v>
      </c>
      <c r="C1" s="133"/>
    </row>
    <row r="2" spans="2:24" ht="24.75" customHeight="1" x14ac:dyDescent="0.15">
      <c r="X2" s="2" t="s">
        <v>174</v>
      </c>
    </row>
    <row r="3" spans="2:24" s="50" customFormat="1" ht="24.75" customHeight="1" x14ac:dyDescent="0.4">
      <c r="B3" s="134"/>
      <c r="C3" s="135" t="s">
        <v>175</v>
      </c>
      <c r="D3" s="136" t="s">
        <v>251</v>
      </c>
      <c r="E3" s="136" t="s">
        <v>252</v>
      </c>
      <c r="F3" s="136" t="s">
        <v>253</v>
      </c>
      <c r="G3" s="136" t="s">
        <v>177</v>
      </c>
      <c r="H3" s="136" t="s">
        <v>178</v>
      </c>
      <c r="I3" s="136" t="s">
        <v>179</v>
      </c>
      <c r="J3" s="136" t="s">
        <v>180</v>
      </c>
      <c r="K3" s="136" t="s">
        <v>181</v>
      </c>
      <c r="L3" s="136" t="s">
        <v>182</v>
      </c>
      <c r="M3" s="136" t="s">
        <v>183</v>
      </c>
      <c r="N3" s="136" t="s">
        <v>184</v>
      </c>
      <c r="O3" s="136" t="s">
        <v>254</v>
      </c>
      <c r="P3" s="136" t="s">
        <v>186</v>
      </c>
      <c r="Q3" s="136" t="s">
        <v>187</v>
      </c>
      <c r="R3" s="136" t="s">
        <v>188</v>
      </c>
      <c r="S3" s="136" t="s">
        <v>189</v>
      </c>
      <c r="T3" s="136" t="s">
        <v>190</v>
      </c>
      <c r="U3" s="136" t="s">
        <v>255</v>
      </c>
      <c r="V3" s="136" t="s">
        <v>256</v>
      </c>
      <c r="W3" s="136" t="s">
        <v>257</v>
      </c>
      <c r="X3" s="136" t="s">
        <v>258</v>
      </c>
    </row>
    <row r="4" spans="2:24" s="50" customFormat="1" ht="24.75" customHeight="1" x14ac:dyDescent="0.4">
      <c r="B4" s="134" t="s">
        <v>259</v>
      </c>
      <c r="C4" s="135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</row>
    <row r="5" spans="2:24" s="50" customFormat="1" ht="24.75" customHeight="1" x14ac:dyDescent="0.4">
      <c r="B5" s="134"/>
      <c r="C5" s="135" t="s">
        <v>260</v>
      </c>
      <c r="D5" s="137">
        <v>3294054</v>
      </c>
      <c r="E5" s="137">
        <v>3004303</v>
      </c>
      <c r="F5" s="137">
        <v>2756201</v>
      </c>
      <c r="G5" s="137">
        <v>2713453</v>
      </c>
      <c r="H5" s="137">
        <v>2453252</v>
      </c>
      <c r="I5" s="137">
        <v>2182331</v>
      </c>
      <c r="J5" s="137">
        <v>1902746</v>
      </c>
      <c r="K5" s="137">
        <v>1730526</v>
      </c>
      <c r="L5" s="137">
        <v>1619054</v>
      </c>
      <c r="M5" s="137">
        <v>1634364</v>
      </c>
      <c r="N5" s="137">
        <v>1611634</v>
      </c>
      <c r="O5" s="137">
        <v>1824702</v>
      </c>
      <c r="P5" s="137">
        <v>2322745</v>
      </c>
      <c r="Q5" s="137">
        <v>2781058</v>
      </c>
      <c r="R5" s="137">
        <v>3292261</v>
      </c>
      <c r="S5" s="137">
        <v>3340588</v>
      </c>
      <c r="T5" s="137">
        <v>3374424</v>
      </c>
      <c r="U5" s="137">
        <v>3407746</v>
      </c>
      <c r="V5" s="137">
        <v>3434953</v>
      </c>
      <c r="W5" s="137">
        <v>3481010</v>
      </c>
      <c r="X5" s="137">
        <v>3408502</v>
      </c>
    </row>
    <row r="6" spans="2:24" s="50" customFormat="1" ht="24.75" customHeight="1" x14ac:dyDescent="0.4">
      <c r="B6" s="134"/>
      <c r="C6" s="135" t="s">
        <v>261</v>
      </c>
      <c r="D6" s="138" t="s">
        <v>262</v>
      </c>
      <c r="E6" s="138" t="s">
        <v>262</v>
      </c>
      <c r="F6" s="138" t="s">
        <v>262</v>
      </c>
      <c r="G6" s="138" t="s">
        <v>262</v>
      </c>
      <c r="H6" s="138" t="s">
        <v>262</v>
      </c>
      <c r="I6" s="138" t="s">
        <v>262</v>
      </c>
      <c r="J6" s="138" t="s">
        <v>262</v>
      </c>
      <c r="K6" s="138" t="s">
        <v>262</v>
      </c>
      <c r="L6" s="138" t="s">
        <v>262</v>
      </c>
      <c r="M6" s="138" t="s">
        <v>262</v>
      </c>
      <c r="N6" s="138" t="s">
        <v>262</v>
      </c>
      <c r="O6" s="138" t="s">
        <v>262</v>
      </c>
      <c r="P6" s="138" t="s">
        <v>262</v>
      </c>
      <c r="Q6" s="138" t="s">
        <v>262</v>
      </c>
      <c r="R6" s="138" t="s">
        <v>262</v>
      </c>
      <c r="S6" s="138" t="s">
        <v>262</v>
      </c>
      <c r="T6" s="138" t="s">
        <v>262</v>
      </c>
      <c r="U6" s="137">
        <v>5300</v>
      </c>
      <c r="V6" s="137">
        <v>413500</v>
      </c>
      <c r="W6" s="137">
        <v>718700</v>
      </c>
      <c r="X6" s="137">
        <v>754645</v>
      </c>
    </row>
    <row r="7" spans="2:24" s="50" customFormat="1" ht="24.75" customHeight="1" x14ac:dyDescent="0.4">
      <c r="B7" s="134"/>
      <c r="C7" s="135" t="s">
        <v>263</v>
      </c>
      <c r="D7" s="137">
        <v>1543817</v>
      </c>
      <c r="E7" s="137">
        <v>1436023</v>
      </c>
      <c r="F7" s="137">
        <v>1318578</v>
      </c>
      <c r="G7" s="137">
        <v>1273514</v>
      </c>
      <c r="H7" s="137">
        <v>1135614</v>
      </c>
      <c r="I7" s="137">
        <v>1001232</v>
      </c>
      <c r="J7" s="137">
        <v>1180061</v>
      </c>
      <c r="K7" s="137">
        <v>1081175</v>
      </c>
      <c r="L7" s="137">
        <v>975122</v>
      </c>
      <c r="M7" s="137">
        <v>864548</v>
      </c>
      <c r="N7" s="137">
        <v>751274</v>
      </c>
      <c r="O7" s="137">
        <v>674437</v>
      </c>
      <c r="P7" s="137">
        <v>607764</v>
      </c>
      <c r="Q7" s="137">
        <v>558319</v>
      </c>
      <c r="R7" s="137">
        <v>485082</v>
      </c>
      <c r="S7" s="137">
        <v>468384</v>
      </c>
      <c r="T7" s="137">
        <v>426854</v>
      </c>
      <c r="U7" s="137">
        <v>432145</v>
      </c>
      <c r="V7" s="137">
        <v>414270</v>
      </c>
      <c r="W7" s="137">
        <v>388615</v>
      </c>
      <c r="X7" s="137">
        <v>392906</v>
      </c>
    </row>
    <row r="8" spans="2:24" s="50" customFormat="1" ht="24.75" customHeight="1" x14ac:dyDescent="0.4">
      <c r="B8" s="134"/>
      <c r="C8" s="139" t="s">
        <v>264</v>
      </c>
      <c r="D8" s="137">
        <v>1993116</v>
      </c>
      <c r="E8" s="137">
        <v>1990417</v>
      </c>
      <c r="F8" s="137">
        <v>1821714</v>
      </c>
      <c r="G8" s="137">
        <v>2579419</v>
      </c>
      <c r="H8" s="137">
        <v>2327363</v>
      </c>
      <c r="I8" s="137">
        <v>2037732</v>
      </c>
      <c r="J8" s="137">
        <v>1771310</v>
      </c>
      <c r="K8" s="137">
        <v>1563831</v>
      </c>
      <c r="L8" s="137">
        <v>1373272</v>
      </c>
      <c r="M8" s="137">
        <v>1215083</v>
      </c>
      <c r="N8" s="137">
        <v>1280310</v>
      </c>
      <c r="O8" s="137">
        <v>1791063</v>
      </c>
      <c r="P8" s="137">
        <v>2850846</v>
      </c>
      <c r="Q8" s="137">
        <v>2956946</v>
      </c>
      <c r="R8" s="137">
        <v>2920366</v>
      </c>
      <c r="S8" s="137">
        <v>3014850</v>
      </c>
      <c r="T8" s="137">
        <v>3157516</v>
      </c>
      <c r="U8" s="137">
        <v>4160867</v>
      </c>
      <c r="V8" s="137">
        <v>4233662</v>
      </c>
      <c r="W8" s="137">
        <v>4299831</v>
      </c>
      <c r="X8" s="137">
        <v>4585953</v>
      </c>
    </row>
    <row r="9" spans="2:24" s="50" customFormat="1" ht="24.75" customHeight="1" x14ac:dyDescent="0.4">
      <c r="B9" s="134"/>
      <c r="C9" s="135" t="s">
        <v>265</v>
      </c>
      <c r="D9" s="138" t="s">
        <v>262</v>
      </c>
      <c r="E9" s="138" t="s">
        <v>262</v>
      </c>
      <c r="F9" s="137">
        <v>19000</v>
      </c>
      <c r="G9" s="137">
        <v>751045</v>
      </c>
      <c r="H9" s="137">
        <v>741072</v>
      </c>
      <c r="I9" s="137">
        <v>713816</v>
      </c>
      <c r="J9" s="137">
        <v>684718</v>
      </c>
      <c r="K9" s="137">
        <v>669587</v>
      </c>
      <c r="L9" s="137">
        <v>621487</v>
      </c>
      <c r="M9" s="137">
        <v>571844</v>
      </c>
      <c r="N9" s="137">
        <v>520788</v>
      </c>
      <c r="O9" s="137">
        <v>468328</v>
      </c>
      <c r="P9" s="137">
        <v>494147</v>
      </c>
      <c r="Q9" s="137">
        <v>591639</v>
      </c>
      <c r="R9" s="137">
        <v>722636</v>
      </c>
      <c r="S9" s="137">
        <v>694852</v>
      </c>
      <c r="T9" s="137">
        <v>795948</v>
      </c>
      <c r="U9" s="137">
        <v>801515</v>
      </c>
      <c r="V9" s="137">
        <v>732329</v>
      </c>
      <c r="W9" s="137">
        <v>769232</v>
      </c>
      <c r="X9" s="137">
        <v>705379</v>
      </c>
    </row>
    <row r="10" spans="2:24" s="50" customFormat="1" ht="24.75" customHeight="1" x14ac:dyDescent="0.4">
      <c r="B10" s="134"/>
      <c r="C10" s="135" t="s">
        <v>266</v>
      </c>
      <c r="D10" s="137">
        <v>6344815</v>
      </c>
      <c r="E10" s="137">
        <v>5479578</v>
      </c>
      <c r="F10" s="137">
        <v>4579586</v>
      </c>
      <c r="G10" s="137">
        <v>3643391</v>
      </c>
      <c r="H10" s="137">
        <v>2708522</v>
      </c>
      <c r="I10" s="137">
        <v>1757264</v>
      </c>
      <c r="J10" s="137">
        <v>881608</v>
      </c>
      <c r="K10" s="137">
        <v>266210</v>
      </c>
      <c r="L10" s="137">
        <v>222000</v>
      </c>
      <c r="M10" s="137">
        <v>618500</v>
      </c>
      <c r="N10" s="137">
        <v>615525</v>
      </c>
      <c r="O10" s="137">
        <v>598660</v>
      </c>
      <c r="P10" s="137">
        <v>717342</v>
      </c>
      <c r="Q10" s="137">
        <v>1410994</v>
      </c>
      <c r="R10" s="137">
        <v>2000546</v>
      </c>
      <c r="S10" s="137">
        <v>2484008</v>
      </c>
      <c r="T10" s="137">
        <v>2397788</v>
      </c>
      <c r="U10" s="137">
        <v>2272776</v>
      </c>
      <c r="V10" s="137">
        <v>2117681</v>
      </c>
      <c r="W10" s="137">
        <v>1961346</v>
      </c>
      <c r="X10" s="137">
        <v>1821916</v>
      </c>
    </row>
    <row r="11" spans="2:24" s="50" customFormat="1" ht="24.75" customHeight="1" x14ac:dyDescent="0.4">
      <c r="B11" s="134"/>
      <c r="C11" s="135" t="s">
        <v>267</v>
      </c>
      <c r="D11" s="138" t="s">
        <v>262</v>
      </c>
      <c r="E11" s="138" t="s">
        <v>262</v>
      </c>
      <c r="F11" s="138" t="s">
        <v>262</v>
      </c>
      <c r="G11" s="138" t="s">
        <v>262</v>
      </c>
      <c r="H11" s="138" t="s">
        <v>262</v>
      </c>
      <c r="I11" s="137">
        <v>73100</v>
      </c>
      <c r="J11" s="137">
        <v>244100</v>
      </c>
      <c r="K11" s="137">
        <v>325100</v>
      </c>
      <c r="L11" s="137">
        <v>696769</v>
      </c>
      <c r="M11" s="137">
        <v>714757</v>
      </c>
      <c r="N11" s="137">
        <v>722110</v>
      </c>
      <c r="O11" s="137">
        <v>693615</v>
      </c>
      <c r="P11" s="137">
        <v>654037</v>
      </c>
      <c r="Q11" s="137">
        <v>613071</v>
      </c>
      <c r="R11" s="137">
        <v>588677</v>
      </c>
      <c r="S11" s="137">
        <v>560683</v>
      </c>
      <c r="T11" s="137">
        <v>519089</v>
      </c>
      <c r="U11" s="137">
        <v>491520</v>
      </c>
      <c r="V11" s="137">
        <v>457726</v>
      </c>
      <c r="W11" s="137">
        <v>440322</v>
      </c>
      <c r="X11" s="137">
        <v>429163</v>
      </c>
    </row>
    <row r="12" spans="2:24" s="50" customFormat="1" ht="24.75" customHeight="1" x14ac:dyDescent="0.4">
      <c r="B12" s="134"/>
      <c r="C12" s="139" t="s">
        <v>268</v>
      </c>
      <c r="D12" s="138" t="s">
        <v>262</v>
      </c>
      <c r="E12" s="138" t="s">
        <v>262</v>
      </c>
      <c r="F12" s="138" t="s">
        <v>262</v>
      </c>
      <c r="G12" s="138" t="s">
        <v>262</v>
      </c>
      <c r="H12" s="138" t="s">
        <v>262</v>
      </c>
      <c r="I12" s="137">
        <v>35000</v>
      </c>
      <c r="J12" s="137">
        <v>100400</v>
      </c>
      <c r="K12" s="137">
        <v>187400</v>
      </c>
      <c r="L12" s="137">
        <v>283102</v>
      </c>
      <c r="M12" s="137">
        <v>317819</v>
      </c>
      <c r="N12" s="137">
        <v>384203</v>
      </c>
      <c r="O12" s="137">
        <v>369563</v>
      </c>
      <c r="P12" s="137">
        <v>344624</v>
      </c>
      <c r="Q12" s="137">
        <v>333135</v>
      </c>
      <c r="R12" s="137">
        <v>533760</v>
      </c>
      <c r="S12" s="137">
        <v>546579</v>
      </c>
      <c r="T12" s="137">
        <v>725925</v>
      </c>
      <c r="U12" s="137">
        <v>693473</v>
      </c>
      <c r="V12" s="137">
        <v>854881</v>
      </c>
      <c r="W12" s="137">
        <v>814427</v>
      </c>
      <c r="X12" s="137">
        <v>766337</v>
      </c>
    </row>
    <row r="13" spans="2:24" s="50" customFormat="1" ht="24.75" customHeight="1" x14ac:dyDescent="0.4">
      <c r="B13" s="134"/>
      <c r="C13" s="139" t="s">
        <v>269</v>
      </c>
      <c r="D13" s="138">
        <v>21980066</v>
      </c>
      <c r="E13" s="138">
        <v>20022993</v>
      </c>
      <c r="F13" s="138">
        <v>17923488</v>
      </c>
      <c r="G13" s="138">
        <v>16512629</v>
      </c>
      <c r="H13" s="138">
        <v>14518829</v>
      </c>
      <c r="I13" s="138">
        <v>12623161</v>
      </c>
      <c r="J13" s="137">
        <v>10953314</v>
      </c>
      <c r="K13" s="137">
        <v>9838068</v>
      </c>
      <c r="L13" s="137">
        <v>8568202</v>
      </c>
      <c r="M13" s="137">
        <v>7873432</v>
      </c>
      <c r="N13" s="137">
        <v>7896508</v>
      </c>
      <c r="O13" s="137">
        <v>7805274</v>
      </c>
      <c r="P13" s="137">
        <v>8108219</v>
      </c>
      <c r="Q13" s="137">
        <v>8057143</v>
      </c>
      <c r="R13" s="137">
        <v>8634053</v>
      </c>
      <c r="S13" s="137">
        <v>8658499</v>
      </c>
      <c r="T13" s="137">
        <v>10493709</v>
      </c>
      <c r="U13" s="137">
        <v>12027119</v>
      </c>
      <c r="V13" s="137">
        <v>12597418</v>
      </c>
      <c r="W13" s="137">
        <v>12880973</v>
      </c>
      <c r="X13" s="137">
        <v>12907888</v>
      </c>
    </row>
    <row r="14" spans="2:24" s="50" customFormat="1" ht="24.75" customHeight="1" x14ac:dyDescent="0.4">
      <c r="B14" s="134"/>
      <c r="C14" s="135" t="s">
        <v>270</v>
      </c>
      <c r="D14" s="138" t="s">
        <v>262</v>
      </c>
      <c r="E14" s="138" t="s">
        <v>262</v>
      </c>
      <c r="F14" s="138" t="s">
        <v>262</v>
      </c>
      <c r="G14" s="137">
        <v>121000</v>
      </c>
      <c r="H14" s="137">
        <v>1264300</v>
      </c>
      <c r="I14" s="137">
        <v>2722500</v>
      </c>
      <c r="J14" s="137">
        <v>5125537</v>
      </c>
      <c r="K14" s="137">
        <v>7891094</v>
      </c>
      <c r="L14" s="137">
        <v>10751737</v>
      </c>
      <c r="M14" s="137">
        <v>15604400</v>
      </c>
      <c r="N14" s="137">
        <v>16441494</v>
      </c>
      <c r="O14" s="137">
        <v>16384136</v>
      </c>
      <c r="P14" s="137">
        <v>15587656</v>
      </c>
      <c r="Q14" s="137">
        <v>14953983</v>
      </c>
      <c r="R14" s="137">
        <v>14324227</v>
      </c>
      <c r="S14" s="137">
        <v>13589374</v>
      </c>
      <c r="T14" s="137">
        <v>14156933</v>
      </c>
      <c r="U14" s="137">
        <v>15131379</v>
      </c>
      <c r="V14" s="137">
        <v>14708540</v>
      </c>
      <c r="W14" s="137">
        <v>13858330</v>
      </c>
      <c r="X14" s="137">
        <v>12770533</v>
      </c>
    </row>
    <row r="15" spans="2:24" s="50" customFormat="1" ht="24.75" customHeight="1" x14ac:dyDescent="0.4">
      <c r="B15" s="134"/>
      <c r="C15" s="139" t="s">
        <v>271</v>
      </c>
      <c r="D15" s="138" t="s">
        <v>262</v>
      </c>
      <c r="E15" s="138" t="s">
        <v>262</v>
      </c>
      <c r="F15" s="138" t="s">
        <v>262</v>
      </c>
      <c r="G15" s="137">
        <v>71037</v>
      </c>
      <c r="H15" s="137">
        <v>56790</v>
      </c>
      <c r="I15" s="137">
        <v>43004</v>
      </c>
      <c r="J15" s="137">
        <v>29974</v>
      </c>
      <c r="K15" s="137">
        <v>18223</v>
      </c>
      <c r="L15" s="137">
        <v>10190</v>
      </c>
      <c r="M15" s="137">
        <v>4463</v>
      </c>
      <c r="N15" s="137">
        <v>1368</v>
      </c>
      <c r="O15" s="137">
        <v>450</v>
      </c>
      <c r="P15" s="137">
        <v>151</v>
      </c>
      <c r="Q15" s="138" t="s">
        <v>262</v>
      </c>
      <c r="R15" s="138" t="s">
        <v>262</v>
      </c>
      <c r="S15" s="138" t="s">
        <v>262</v>
      </c>
      <c r="T15" s="138" t="s">
        <v>262</v>
      </c>
      <c r="U15" s="138" t="s">
        <v>262</v>
      </c>
      <c r="V15" s="138" t="s">
        <v>262</v>
      </c>
      <c r="W15" s="138" t="s">
        <v>262</v>
      </c>
      <c r="X15" s="138" t="s">
        <v>262</v>
      </c>
    </row>
    <row r="16" spans="2:24" s="50" customFormat="1" ht="24.75" customHeight="1" x14ac:dyDescent="0.4">
      <c r="B16" s="134"/>
      <c r="C16" s="139" t="s">
        <v>272</v>
      </c>
      <c r="D16" s="137">
        <v>2707154</v>
      </c>
      <c r="E16" s="137">
        <v>2464346</v>
      </c>
      <c r="F16" s="137">
        <v>2210384</v>
      </c>
      <c r="G16" s="137">
        <v>2022691</v>
      </c>
      <c r="H16" s="137">
        <v>1740156</v>
      </c>
      <c r="I16" s="137">
        <v>1466886</v>
      </c>
      <c r="J16" s="137">
        <v>1142761</v>
      </c>
      <c r="K16" s="137">
        <v>930438</v>
      </c>
      <c r="L16" s="138">
        <v>732275</v>
      </c>
      <c r="M16" s="137">
        <v>531380</v>
      </c>
      <c r="N16" s="137">
        <v>322453</v>
      </c>
      <c r="O16" s="138">
        <v>164203</v>
      </c>
      <c r="P16" s="138">
        <v>85812</v>
      </c>
      <c r="Q16" s="138">
        <v>45772</v>
      </c>
      <c r="R16" s="138">
        <v>12115</v>
      </c>
      <c r="S16" s="138">
        <v>8156</v>
      </c>
      <c r="T16" s="138">
        <v>4119</v>
      </c>
      <c r="U16" s="138" t="s">
        <v>262</v>
      </c>
      <c r="V16" s="138" t="s">
        <v>262</v>
      </c>
      <c r="W16" s="138" t="s">
        <v>262</v>
      </c>
      <c r="X16" s="138" t="s">
        <v>262</v>
      </c>
    </row>
    <row r="17" spans="2:24" s="50" customFormat="1" ht="24.75" customHeight="1" x14ac:dyDescent="0.4">
      <c r="B17" s="134"/>
      <c r="C17" s="135" t="s">
        <v>273</v>
      </c>
      <c r="D17" s="138" t="s">
        <v>262</v>
      </c>
      <c r="E17" s="138" t="s">
        <v>262</v>
      </c>
      <c r="F17" s="137">
        <v>3800</v>
      </c>
      <c r="G17" s="137">
        <v>62530</v>
      </c>
      <c r="H17" s="137">
        <v>63509</v>
      </c>
      <c r="I17" s="137">
        <v>55181</v>
      </c>
      <c r="J17" s="137">
        <v>80239</v>
      </c>
      <c r="K17" s="137">
        <v>70946</v>
      </c>
      <c r="L17" s="137">
        <v>62754</v>
      </c>
      <c r="M17" s="137">
        <v>51830</v>
      </c>
      <c r="N17" s="137">
        <v>68301</v>
      </c>
      <c r="O17" s="137">
        <v>66345</v>
      </c>
      <c r="P17" s="137">
        <v>60077</v>
      </c>
      <c r="Q17" s="137">
        <v>52617</v>
      </c>
      <c r="R17" s="137">
        <v>43153</v>
      </c>
      <c r="S17" s="137">
        <v>41265</v>
      </c>
      <c r="T17" s="137">
        <v>51342</v>
      </c>
      <c r="U17" s="137">
        <v>46061</v>
      </c>
      <c r="V17" s="137">
        <v>40778</v>
      </c>
      <c r="W17" s="137">
        <v>35945</v>
      </c>
      <c r="X17" s="137">
        <v>27551</v>
      </c>
    </row>
    <row r="18" spans="2:24" s="50" customFormat="1" ht="24.75" customHeight="1" x14ac:dyDescent="0.4">
      <c r="B18" s="140"/>
      <c r="C18" s="141" t="s">
        <v>274</v>
      </c>
      <c r="D18" s="142" t="s">
        <v>262</v>
      </c>
      <c r="E18" s="142" t="s">
        <v>262</v>
      </c>
      <c r="F18" s="143" t="s">
        <v>262</v>
      </c>
      <c r="G18" s="143" t="s">
        <v>262</v>
      </c>
      <c r="H18" s="143" t="s">
        <v>262</v>
      </c>
      <c r="I18" s="143" t="s">
        <v>262</v>
      </c>
      <c r="J18" s="143" t="s">
        <v>262</v>
      </c>
      <c r="K18" s="143" t="s">
        <v>262</v>
      </c>
      <c r="L18" s="143" t="s">
        <v>262</v>
      </c>
      <c r="M18" s="143" t="s">
        <v>262</v>
      </c>
      <c r="N18" s="143" t="s">
        <v>262</v>
      </c>
      <c r="O18" s="143">
        <v>50800</v>
      </c>
      <c r="P18" s="143">
        <v>79900</v>
      </c>
      <c r="Q18" s="143">
        <v>325700</v>
      </c>
      <c r="R18" s="143">
        <v>325700</v>
      </c>
      <c r="S18" s="143">
        <v>323669</v>
      </c>
      <c r="T18" s="143">
        <v>306470</v>
      </c>
      <c r="U18" s="143">
        <v>289219</v>
      </c>
      <c r="V18" s="143">
        <v>271917</v>
      </c>
      <c r="W18" s="143">
        <v>254563</v>
      </c>
      <c r="X18" s="143">
        <v>237156</v>
      </c>
    </row>
    <row r="19" spans="2:24" s="50" customFormat="1" ht="24.75" customHeight="1" x14ac:dyDescent="0.4">
      <c r="B19" s="140"/>
      <c r="C19" s="141" t="s">
        <v>275</v>
      </c>
      <c r="D19" s="142" t="s">
        <v>262</v>
      </c>
      <c r="E19" s="142" t="s">
        <v>262</v>
      </c>
      <c r="F19" s="143" t="s">
        <v>262</v>
      </c>
      <c r="G19" s="143" t="s">
        <v>262</v>
      </c>
      <c r="H19" s="143" t="s">
        <v>262</v>
      </c>
      <c r="I19" s="143" t="s">
        <v>262</v>
      </c>
      <c r="J19" s="143" t="s">
        <v>262</v>
      </c>
      <c r="K19" s="143" t="s">
        <v>262</v>
      </c>
      <c r="L19" s="143" t="s">
        <v>262</v>
      </c>
      <c r="M19" s="143" t="s">
        <v>262</v>
      </c>
      <c r="N19" s="143">
        <v>1403900</v>
      </c>
      <c r="O19" s="143">
        <v>2011200</v>
      </c>
      <c r="P19" s="143">
        <v>2011200</v>
      </c>
      <c r="Q19" s="143">
        <v>1838157</v>
      </c>
      <c r="R19" s="143">
        <v>1589566</v>
      </c>
      <c r="S19" s="143">
        <v>1339980</v>
      </c>
      <c r="T19" s="143">
        <v>1089394</v>
      </c>
      <c r="U19" s="143">
        <v>837805</v>
      </c>
      <c r="V19" s="143">
        <v>585209</v>
      </c>
      <c r="W19" s="143">
        <v>331601</v>
      </c>
      <c r="X19" s="143">
        <v>76978</v>
      </c>
    </row>
    <row r="20" spans="2:24" s="50" customFormat="1" ht="24.75" customHeight="1" x14ac:dyDescent="0.4">
      <c r="B20" s="134"/>
      <c r="C20" s="139" t="s">
        <v>276</v>
      </c>
      <c r="D20" s="137">
        <v>1820300</v>
      </c>
      <c r="E20" s="137">
        <v>4506500</v>
      </c>
      <c r="F20" s="137">
        <v>6454100</v>
      </c>
      <c r="G20" s="137">
        <v>9400441</v>
      </c>
      <c r="H20" s="137">
        <v>10879793</v>
      </c>
      <c r="I20" s="137">
        <v>11988999</v>
      </c>
      <c r="J20" s="137">
        <v>12924027</v>
      </c>
      <c r="K20" s="137">
        <v>14517304</v>
      </c>
      <c r="L20" s="137">
        <v>17097784</v>
      </c>
      <c r="M20" s="137">
        <v>18948772</v>
      </c>
      <c r="N20" s="137">
        <v>20392552</v>
      </c>
      <c r="O20" s="137">
        <v>22281792</v>
      </c>
      <c r="P20" s="137">
        <v>23684703</v>
      </c>
      <c r="Q20" s="137">
        <v>25019447</v>
      </c>
      <c r="R20" s="137">
        <v>25492076</v>
      </c>
      <c r="S20" s="137">
        <v>26141190</v>
      </c>
      <c r="T20" s="137">
        <v>26501923</v>
      </c>
      <c r="U20" s="137">
        <v>26245547</v>
      </c>
      <c r="V20" s="137">
        <v>25800842</v>
      </c>
      <c r="W20" s="137">
        <v>25977941</v>
      </c>
      <c r="X20" s="137">
        <v>23718013</v>
      </c>
    </row>
    <row r="21" spans="2:24" s="50" customFormat="1" ht="24.75" customHeight="1" x14ac:dyDescent="0.4">
      <c r="B21" s="134"/>
      <c r="C21" s="135" t="s">
        <v>277</v>
      </c>
      <c r="D21" s="138" t="s">
        <v>262</v>
      </c>
      <c r="E21" s="138" t="s">
        <v>262</v>
      </c>
      <c r="F21" s="138" t="s">
        <v>262</v>
      </c>
      <c r="G21" s="138" t="s">
        <v>262</v>
      </c>
      <c r="H21" s="137">
        <v>840000</v>
      </c>
      <c r="I21" s="137">
        <v>1080000</v>
      </c>
      <c r="J21" s="137">
        <v>1630000</v>
      </c>
      <c r="K21" s="137">
        <v>2677500</v>
      </c>
      <c r="L21" s="137">
        <v>2557500</v>
      </c>
      <c r="M21" s="137">
        <v>2388125</v>
      </c>
      <c r="N21" s="137">
        <v>2115625</v>
      </c>
      <c r="O21" s="137">
        <v>1774375</v>
      </c>
      <c r="P21" s="137">
        <v>1433125</v>
      </c>
      <c r="Q21" s="137">
        <v>1091875</v>
      </c>
      <c r="R21" s="137">
        <v>750625</v>
      </c>
      <c r="S21" s="137">
        <v>461875</v>
      </c>
      <c r="T21" s="137">
        <v>240625</v>
      </c>
      <c r="U21" s="137">
        <v>68750</v>
      </c>
      <c r="V21" s="137">
        <v>0</v>
      </c>
      <c r="W21" s="137">
        <v>0</v>
      </c>
      <c r="X21" s="137">
        <v>0</v>
      </c>
    </row>
    <row r="22" spans="2:24" s="50" customFormat="1" ht="24.75" customHeight="1" x14ac:dyDescent="0.4">
      <c r="B22" s="134"/>
      <c r="C22" s="135" t="s">
        <v>278</v>
      </c>
      <c r="D22" s="137">
        <v>1384295</v>
      </c>
      <c r="E22" s="137">
        <v>1198469</v>
      </c>
      <c r="F22" s="137">
        <v>1012643</v>
      </c>
      <c r="G22" s="137">
        <v>826817</v>
      </c>
      <c r="H22" s="137">
        <v>640991</v>
      </c>
      <c r="I22" s="137">
        <v>455165</v>
      </c>
      <c r="J22" s="137">
        <v>285659</v>
      </c>
      <c r="K22" s="137">
        <v>162943</v>
      </c>
      <c r="L22" s="137">
        <v>87557</v>
      </c>
      <c r="M22" s="137">
        <v>36831</v>
      </c>
      <c r="N22" s="137">
        <v>7733</v>
      </c>
      <c r="O22" s="138" t="s">
        <v>262</v>
      </c>
      <c r="P22" s="138" t="s">
        <v>262</v>
      </c>
      <c r="Q22" s="138" t="s">
        <v>262</v>
      </c>
      <c r="R22" s="138" t="s">
        <v>262</v>
      </c>
      <c r="S22" s="138" t="s">
        <v>262</v>
      </c>
      <c r="T22" s="138" t="s">
        <v>262</v>
      </c>
      <c r="U22" s="138" t="s">
        <v>262</v>
      </c>
      <c r="V22" s="138">
        <v>211800</v>
      </c>
      <c r="W22" s="138">
        <v>211800</v>
      </c>
      <c r="X22" s="138">
        <v>211800</v>
      </c>
    </row>
    <row r="23" spans="2:24" s="50" customFormat="1" ht="24.75" customHeight="1" x14ac:dyDescent="0.4">
      <c r="B23" s="134"/>
      <c r="C23" s="135" t="s">
        <v>279</v>
      </c>
      <c r="D23" s="137">
        <v>5479681</v>
      </c>
      <c r="E23" s="137">
        <v>5512125</v>
      </c>
      <c r="F23" s="137">
        <v>5517522</v>
      </c>
      <c r="G23" s="137">
        <v>5609765</v>
      </c>
      <c r="H23" s="137">
        <v>5449881</v>
      </c>
      <c r="I23" s="137">
        <v>4987489</v>
      </c>
      <c r="J23" s="137">
        <v>4510573</v>
      </c>
      <c r="K23" s="137">
        <v>4004877</v>
      </c>
      <c r="L23" s="137">
        <v>3485856</v>
      </c>
      <c r="M23" s="137">
        <v>2960216</v>
      </c>
      <c r="N23" s="137">
        <v>2427124</v>
      </c>
      <c r="O23" s="137">
        <v>1887117</v>
      </c>
      <c r="P23" s="137">
        <v>1505400</v>
      </c>
      <c r="Q23" s="137">
        <v>1290483</v>
      </c>
      <c r="R23" s="138">
        <v>1070986</v>
      </c>
      <c r="S23" s="137">
        <v>848556</v>
      </c>
      <c r="T23" s="138">
        <v>668723</v>
      </c>
      <c r="U23" s="137">
        <v>519796</v>
      </c>
      <c r="V23" s="138">
        <v>380216</v>
      </c>
      <c r="W23" s="137">
        <v>262233</v>
      </c>
      <c r="X23" s="138">
        <v>165885</v>
      </c>
    </row>
    <row r="24" spans="2:24" s="50" customFormat="1" ht="24.75" customHeight="1" x14ac:dyDescent="0.4">
      <c r="B24" s="134"/>
      <c r="C24" s="139" t="s">
        <v>280</v>
      </c>
      <c r="D24" s="137">
        <v>936453</v>
      </c>
      <c r="E24" s="138">
        <v>881830</v>
      </c>
      <c r="F24" s="138">
        <v>825919</v>
      </c>
      <c r="G24" s="138">
        <v>787193</v>
      </c>
      <c r="H24" s="138">
        <v>727234</v>
      </c>
      <c r="I24" s="138">
        <v>665866</v>
      </c>
      <c r="J24" s="138">
        <v>603055</v>
      </c>
      <c r="K24" s="138">
        <v>538766</v>
      </c>
      <c r="L24" s="138">
        <v>472966</v>
      </c>
      <c r="M24" s="138">
        <v>405618</v>
      </c>
      <c r="N24" s="138">
        <v>336686</v>
      </c>
      <c r="O24" s="138">
        <v>266133</v>
      </c>
      <c r="P24" s="138">
        <v>193919</v>
      </c>
      <c r="Q24" s="138">
        <v>120007</v>
      </c>
      <c r="R24" s="138">
        <v>44355</v>
      </c>
      <c r="S24" s="138" t="s">
        <v>262</v>
      </c>
      <c r="T24" s="138" t="s">
        <v>262</v>
      </c>
      <c r="U24" s="138" t="s">
        <v>262</v>
      </c>
      <c r="V24" s="138" t="s">
        <v>262</v>
      </c>
      <c r="W24" s="138" t="s">
        <v>262</v>
      </c>
      <c r="X24" s="138" t="s">
        <v>262</v>
      </c>
    </row>
    <row r="25" spans="2:24" s="50" customFormat="1" ht="24.75" customHeight="1" x14ac:dyDescent="0.4">
      <c r="B25" s="134"/>
      <c r="C25" s="139" t="s">
        <v>281</v>
      </c>
      <c r="D25" s="137">
        <v>15700</v>
      </c>
      <c r="E25" s="138">
        <v>5895</v>
      </c>
      <c r="F25" s="144">
        <v>332</v>
      </c>
      <c r="G25" s="138" t="s">
        <v>262</v>
      </c>
      <c r="H25" s="138" t="s">
        <v>262</v>
      </c>
      <c r="I25" s="138" t="s">
        <v>262</v>
      </c>
      <c r="J25" s="138" t="s">
        <v>262</v>
      </c>
      <c r="K25" s="138" t="s">
        <v>262</v>
      </c>
      <c r="L25" s="138" t="s">
        <v>262</v>
      </c>
      <c r="M25" s="138" t="s">
        <v>262</v>
      </c>
      <c r="N25" s="138" t="s">
        <v>262</v>
      </c>
      <c r="O25" s="138" t="s">
        <v>262</v>
      </c>
      <c r="P25" s="138" t="s">
        <v>262</v>
      </c>
      <c r="Q25" s="138" t="s">
        <v>262</v>
      </c>
      <c r="R25" s="138" t="s">
        <v>262</v>
      </c>
      <c r="S25" s="138" t="s">
        <v>262</v>
      </c>
      <c r="T25" s="138" t="s">
        <v>262</v>
      </c>
      <c r="U25" s="138" t="s">
        <v>262</v>
      </c>
      <c r="V25" s="138" t="s">
        <v>262</v>
      </c>
      <c r="W25" s="138" t="s">
        <v>262</v>
      </c>
      <c r="X25" s="138" t="s">
        <v>262</v>
      </c>
    </row>
    <row r="26" spans="2:24" s="50" customFormat="1" ht="24.75" customHeight="1" x14ac:dyDescent="0.4">
      <c r="B26" s="140"/>
      <c r="C26" s="145" t="s">
        <v>282</v>
      </c>
      <c r="D26" s="142" t="s">
        <v>262</v>
      </c>
      <c r="E26" s="142" t="s">
        <v>262</v>
      </c>
      <c r="F26" s="142" t="s">
        <v>262</v>
      </c>
      <c r="G26" s="146">
        <v>159598</v>
      </c>
      <c r="H26" s="146">
        <v>151165</v>
      </c>
      <c r="I26" s="146">
        <v>142577</v>
      </c>
      <c r="J26" s="146">
        <v>133829</v>
      </c>
      <c r="K26" s="146">
        <v>124920</v>
      </c>
      <c r="L26" s="146">
        <v>115847</v>
      </c>
      <c r="M26" s="146">
        <v>106606</v>
      </c>
      <c r="N26" s="146">
        <v>97195</v>
      </c>
      <c r="O26" s="146">
        <v>87609</v>
      </c>
      <c r="P26" s="146">
        <v>77845</v>
      </c>
      <c r="Q26" s="146">
        <v>67902</v>
      </c>
      <c r="R26" s="143">
        <v>57774</v>
      </c>
      <c r="S26" s="146">
        <v>47458</v>
      </c>
      <c r="T26" s="143">
        <v>36951</v>
      </c>
      <c r="U26" s="146">
        <v>26250</v>
      </c>
      <c r="V26" s="143">
        <v>18230</v>
      </c>
      <c r="W26" s="146">
        <v>10052</v>
      </c>
      <c r="X26" s="143">
        <v>8557</v>
      </c>
    </row>
    <row r="27" spans="2:24" s="50" customFormat="1" ht="24.75" customHeight="1" x14ac:dyDescent="0.4">
      <c r="B27" s="134"/>
      <c r="C27" s="135" t="s">
        <v>283</v>
      </c>
      <c r="D27" s="137">
        <v>703133</v>
      </c>
      <c r="E27" s="137">
        <v>506135</v>
      </c>
      <c r="F27" s="137">
        <v>347519</v>
      </c>
      <c r="G27" s="137">
        <v>247864</v>
      </c>
      <c r="H27" s="137">
        <v>169332</v>
      </c>
      <c r="I27" s="137">
        <v>110138</v>
      </c>
      <c r="J27" s="137">
        <v>67329</v>
      </c>
      <c r="K27" s="137">
        <v>34600</v>
      </c>
      <c r="L27" s="137">
        <v>13796</v>
      </c>
      <c r="M27" s="137">
        <v>6701</v>
      </c>
      <c r="N27" s="137">
        <v>4969</v>
      </c>
      <c r="O27" s="138" t="s">
        <v>262</v>
      </c>
      <c r="P27" s="138" t="s">
        <v>262</v>
      </c>
      <c r="Q27" s="138" t="s">
        <v>262</v>
      </c>
      <c r="R27" s="138" t="s">
        <v>262</v>
      </c>
      <c r="S27" s="138" t="s">
        <v>262</v>
      </c>
      <c r="T27" s="138" t="s">
        <v>262</v>
      </c>
      <c r="U27" s="138" t="s">
        <v>262</v>
      </c>
      <c r="V27" s="138" t="s">
        <v>262</v>
      </c>
      <c r="W27" s="138" t="s">
        <v>262</v>
      </c>
      <c r="X27" s="138" t="s">
        <v>262</v>
      </c>
    </row>
    <row r="28" spans="2:24" s="50" customFormat="1" ht="24.75" customHeight="1" x14ac:dyDescent="0.4">
      <c r="B28" s="134"/>
      <c r="C28" s="139" t="s">
        <v>284</v>
      </c>
      <c r="D28" s="137">
        <v>12792</v>
      </c>
      <c r="E28" s="138" t="s">
        <v>262</v>
      </c>
      <c r="F28" s="138" t="s">
        <v>262</v>
      </c>
      <c r="G28" s="138" t="s">
        <v>262</v>
      </c>
      <c r="H28" s="138" t="s">
        <v>262</v>
      </c>
      <c r="I28" s="138" t="s">
        <v>262</v>
      </c>
      <c r="J28" s="138" t="s">
        <v>262</v>
      </c>
      <c r="K28" s="138" t="s">
        <v>262</v>
      </c>
      <c r="L28" s="138" t="s">
        <v>262</v>
      </c>
      <c r="M28" s="138" t="s">
        <v>262</v>
      </c>
      <c r="N28" s="138" t="s">
        <v>262</v>
      </c>
      <c r="O28" s="138" t="s">
        <v>262</v>
      </c>
      <c r="P28" s="138" t="s">
        <v>262</v>
      </c>
      <c r="Q28" s="138" t="s">
        <v>262</v>
      </c>
      <c r="R28" s="138" t="s">
        <v>262</v>
      </c>
      <c r="S28" s="138" t="s">
        <v>262</v>
      </c>
      <c r="T28" s="138" t="s">
        <v>262</v>
      </c>
      <c r="U28" s="138" t="s">
        <v>262</v>
      </c>
      <c r="V28" s="138" t="s">
        <v>262</v>
      </c>
      <c r="W28" s="138" t="s">
        <v>262</v>
      </c>
      <c r="X28" s="138" t="s">
        <v>262</v>
      </c>
    </row>
    <row r="29" spans="2:24" s="50" customFormat="1" ht="24.75" customHeight="1" thickBot="1" x14ac:dyDescent="0.45">
      <c r="B29" s="134"/>
      <c r="C29" s="139" t="s">
        <v>285</v>
      </c>
      <c r="D29" s="137">
        <v>4495</v>
      </c>
      <c r="E29" s="137">
        <v>4495</v>
      </c>
      <c r="F29" s="138" t="s">
        <v>262</v>
      </c>
      <c r="G29" s="138" t="s">
        <v>262</v>
      </c>
      <c r="H29" s="138" t="s">
        <v>262</v>
      </c>
      <c r="I29" s="138" t="s">
        <v>262</v>
      </c>
      <c r="J29" s="138" t="s">
        <v>262</v>
      </c>
      <c r="K29" s="138" t="s">
        <v>262</v>
      </c>
      <c r="L29" s="138" t="s">
        <v>262</v>
      </c>
      <c r="M29" s="138" t="s">
        <v>262</v>
      </c>
      <c r="N29" s="138" t="s">
        <v>262</v>
      </c>
      <c r="O29" s="138" t="s">
        <v>262</v>
      </c>
      <c r="P29" s="138" t="s">
        <v>262</v>
      </c>
      <c r="Q29" s="138" t="s">
        <v>262</v>
      </c>
      <c r="R29" s="138" t="s">
        <v>262</v>
      </c>
      <c r="S29" s="138" t="s">
        <v>262</v>
      </c>
      <c r="T29" s="138" t="s">
        <v>262</v>
      </c>
      <c r="U29" s="138" t="s">
        <v>262</v>
      </c>
      <c r="V29" s="138" t="s">
        <v>262</v>
      </c>
      <c r="W29" s="138" t="s">
        <v>262</v>
      </c>
      <c r="X29" s="138" t="s">
        <v>262</v>
      </c>
    </row>
    <row r="30" spans="2:24" s="50" customFormat="1" ht="24.75" customHeight="1" thickBot="1" x14ac:dyDescent="0.45">
      <c r="B30" s="147" t="s">
        <v>286</v>
      </c>
      <c r="C30" s="148"/>
      <c r="D30" s="149">
        <f t="shared" ref="D30:X30" si="0">SUM(D5:D29)</f>
        <v>48219871</v>
      </c>
      <c r="E30" s="149">
        <f t="shared" si="0"/>
        <v>47013109</v>
      </c>
      <c r="F30" s="149">
        <f t="shared" si="0"/>
        <v>44790786</v>
      </c>
      <c r="G30" s="149">
        <f t="shared" si="0"/>
        <v>46782387</v>
      </c>
      <c r="H30" s="149">
        <f t="shared" si="0"/>
        <v>45867803</v>
      </c>
      <c r="I30" s="149">
        <f t="shared" si="0"/>
        <v>44141441</v>
      </c>
      <c r="J30" s="149">
        <f t="shared" si="0"/>
        <v>44251240</v>
      </c>
      <c r="K30" s="149">
        <f t="shared" si="0"/>
        <v>46633508</v>
      </c>
      <c r="L30" s="149">
        <f t="shared" si="0"/>
        <v>49747270</v>
      </c>
      <c r="M30" s="149">
        <f t="shared" si="0"/>
        <v>54855289</v>
      </c>
      <c r="N30" s="149">
        <f t="shared" si="0"/>
        <v>57401752</v>
      </c>
      <c r="O30" s="149">
        <f t="shared" si="0"/>
        <v>59199802</v>
      </c>
      <c r="P30" s="149">
        <f t="shared" si="0"/>
        <v>60819512</v>
      </c>
      <c r="Q30" s="149">
        <f t="shared" si="0"/>
        <v>62108248</v>
      </c>
      <c r="R30" s="149">
        <f t="shared" si="0"/>
        <v>62887958</v>
      </c>
      <c r="S30" s="149">
        <f t="shared" si="0"/>
        <v>62569966</v>
      </c>
      <c r="T30" s="149">
        <f t="shared" si="0"/>
        <v>64947733</v>
      </c>
      <c r="U30" s="149">
        <f t="shared" si="0"/>
        <v>67457268</v>
      </c>
      <c r="V30" s="149">
        <f t="shared" si="0"/>
        <v>67273952</v>
      </c>
      <c r="W30" s="149">
        <f t="shared" si="0"/>
        <v>66696921</v>
      </c>
      <c r="X30" s="149">
        <f t="shared" si="0"/>
        <v>62989162</v>
      </c>
    </row>
    <row r="31" spans="2:24" s="50" customFormat="1" ht="24.75" customHeight="1" x14ac:dyDescent="0.4">
      <c r="B31" s="150" t="s">
        <v>287</v>
      </c>
      <c r="C31" s="151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</row>
    <row r="32" spans="2:24" s="50" customFormat="1" ht="24.75" customHeight="1" x14ac:dyDescent="0.4">
      <c r="B32" s="134"/>
      <c r="C32" s="139" t="s">
        <v>288</v>
      </c>
      <c r="D32" s="138" t="s">
        <v>262</v>
      </c>
      <c r="E32" s="138" t="s">
        <v>262</v>
      </c>
      <c r="F32" s="138" t="s">
        <v>262</v>
      </c>
      <c r="G32" s="138" t="s">
        <v>262</v>
      </c>
      <c r="H32" s="138" t="s">
        <v>262</v>
      </c>
      <c r="I32" s="138" t="s">
        <v>262</v>
      </c>
      <c r="J32" s="138" t="s">
        <v>262</v>
      </c>
      <c r="K32" s="138" t="s">
        <v>262</v>
      </c>
      <c r="L32" s="138" t="s">
        <v>262</v>
      </c>
      <c r="M32" s="138" t="s">
        <v>262</v>
      </c>
      <c r="N32" s="138" t="s">
        <v>262</v>
      </c>
      <c r="O32" s="138" t="s">
        <v>262</v>
      </c>
      <c r="P32" s="138">
        <v>399500</v>
      </c>
      <c r="Q32" s="138">
        <v>769100</v>
      </c>
      <c r="R32" s="138">
        <v>2196700</v>
      </c>
      <c r="S32" s="138">
        <v>2171720</v>
      </c>
      <c r="T32" s="138">
        <v>2098669</v>
      </c>
      <c r="U32" s="138">
        <v>1913280</v>
      </c>
      <c r="V32" s="138">
        <v>1638700</v>
      </c>
      <c r="W32" s="138">
        <v>1364120</v>
      </c>
      <c r="X32" s="138">
        <v>1089540</v>
      </c>
    </row>
    <row r="33" spans="2:24" s="50" customFormat="1" ht="24.75" customHeight="1" x14ac:dyDescent="0.4">
      <c r="B33" s="134"/>
      <c r="C33" s="139" t="s">
        <v>289</v>
      </c>
      <c r="D33" s="138" t="s">
        <v>262</v>
      </c>
      <c r="E33" s="138" t="s">
        <v>262</v>
      </c>
      <c r="F33" s="138" t="s">
        <v>262</v>
      </c>
      <c r="G33" s="137">
        <v>14921</v>
      </c>
      <c r="H33" s="137">
        <v>13886</v>
      </c>
      <c r="I33" s="137">
        <v>12795</v>
      </c>
      <c r="J33" s="137">
        <v>11647</v>
      </c>
      <c r="K33" s="137">
        <v>10439</v>
      </c>
      <c r="L33" s="137">
        <v>9168</v>
      </c>
      <c r="M33" s="137">
        <v>7829</v>
      </c>
      <c r="N33" s="137">
        <v>6419</v>
      </c>
      <c r="O33" s="137">
        <v>4936</v>
      </c>
      <c r="P33" s="137">
        <v>3375</v>
      </c>
      <c r="Q33" s="137">
        <v>1731</v>
      </c>
      <c r="R33" s="138" t="s">
        <v>262</v>
      </c>
      <c r="S33" s="138" t="s">
        <v>262</v>
      </c>
      <c r="T33" s="138" t="s">
        <v>262</v>
      </c>
      <c r="U33" s="138" t="s">
        <v>262</v>
      </c>
      <c r="V33" s="138" t="s">
        <v>262</v>
      </c>
      <c r="W33" s="138" t="s">
        <v>262</v>
      </c>
      <c r="X33" s="138" t="s">
        <v>262</v>
      </c>
    </row>
    <row r="34" spans="2:24" s="50" customFormat="1" ht="24.75" customHeight="1" x14ac:dyDescent="0.4">
      <c r="B34" s="134"/>
      <c r="C34" s="139" t="s">
        <v>290</v>
      </c>
      <c r="D34" s="138" t="s">
        <v>262</v>
      </c>
      <c r="E34" s="138" t="s">
        <v>262</v>
      </c>
      <c r="F34" s="138" t="s">
        <v>262</v>
      </c>
      <c r="G34" s="137">
        <v>479237</v>
      </c>
      <c r="H34" s="137">
        <v>478615</v>
      </c>
      <c r="I34" s="137">
        <v>462217</v>
      </c>
      <c r="J34" s="137">
        <v>466572</v>
      </c>
      <c r="K34" s="137">
        <v>497198</v>
      </c>
      <c r="L34" s="137">
        <v>483778</v>
      </c>
      <c r="M34" s="137">
        <v>481900</v>
      </c>
      <c r="N34" s="137">
        <v>508462</v>
      </c>
      <c r="O34" s="137">
        <v>565422</v>
      </c>
      <c r="P34" s="137">
        <v>627697</v>
      </c>
      <c r="Q34" s="137">
        <v>659082</v>
      </c>
      <c r="R34" s="137">
        <v>872172</v>
      </c>
      <c r="S34" s="137">
        <v>1027054</v>
      </c>
      <c r="T34" s="137">
        <v>1010602</v>
      </c>
      <c r="U34" s="138" t="s">
        <v>262</v>
      </c>
      <c r="V34" s="138" t="s">
        <v>262</v>
      </c>
      <c r="W34" s="138" t="s">
        <v>262</v>
      </c>
      <c r="X34" s="138" t="s">
        <v>262</v>
      </c>
    </row>
    <row r="35" spans="2:24" s="50" customFormat="1" ht="24.75" customHeight="1" x14ac:dyDescent="0.4">
      <c r="B35" s="134"/>
      <c r="C35" s="139" t="s">
        <v>291</v>
      </c>
      <c r="D35" s="138" t="s">
        <v>262</v>
      </c>
      <c r="E35" s="138" t="s">
        <v>262</v>
      </c>
      <c r="F35" s="138" t="s">
        <v>262</v>
      </c>
      <c r="G35" s="137">
        <v>408264</v>
      </c>
      <c r="H35" s="137">
        <v>421935</v>
      </c>
      <c r="I35" s="137">
        <v>435602</v>
      </c>
      <c r="J35" s="137">
        <v>445164</v>
      </c>
      <c r="K35" s="137">
        <v>454024</v>
      </c>
      <c r="L35" s="137">
        <v>462277</v>
      </c>
      <c r="M35" s="137">
        <v>469183</v>
      </c>
      <c r="N35" s="137">
        <v>471857</v>
      </c>
      <c r="O35" s="137">
        <v>474975</v>
      </c>
      <c r="P35" s="137">
        <v>476175</v>
      </c>
      <c r="Q35" s="137">
        <v>474338</v>
      </c>
      <c r="R35" s="137">
        <v>470681</v>
      </c>
      <c r="S35" s="137">
        <v>465464</v>
      </c>
      <c r="T35" s="137">
        <v>459361</v>
      </c>
      <c r="U35" s="137">
        <v>452754</v>
      </c>
      <c r="V35" s="137">
        <v>443032</v>
      </c>
      <c r="W35" s="137">
        <v>431360</v>
      </c>
      <c r="X35" s="137">
        <v>420598</v>
      </c>
    </row>
    <row r="36" spans="2:24" s="50" customFormat="1" ht="24.75" customHeight="1" x14ac:dyDescent="0.4">
      <c r="B36" s="134"/>
      <c r="C36" s="139" t="s">
        <v>292</v>
      </c>
      <c r="D36" s="137">
        <v>290502</v>
      </c>
      <c r="E36" s="137">
        <v>280957</v>
      </c>
      <c r="F36" s="137">
        <v>268632</v>
      </c>
      <c r="G36" s="137">
        <v>256020</v>
      </c>
      <c r="H36" s="137">
        <v>243112</v>
      </c>
      <c r="I36" s="137">
        <v>229903</v>
      </c>
      <c r="J36" s="137">
        <v>216385</v>
      </c>
      <c r="K36" s="137">
        <v>202550</v>
      </c>
      <c r="L36" s="137">
        <v>188390</v>
      </c>
      <c r="M36" s="137">
        <v>173898</v>
      </c>
      <c r="N36" s="137">
        <v>159064</v>
      </c>
      <c r="O36" s="137">
        <v>143882</v>
      </c>
      <c r="P36" s="137">
        <v>128341</v>
      </c>
      <c r="Q36" s="137">
        <v>112433</v>
      </c>
      <c r="R36" s="137">
        <v>96150</v>
      </c>
      <c r="S36" s="137">
        <v>79481</v>
      </c>
      <c r="T36" s="137">
        <v>62417</v>
      </c>
      <c r="U36" s="137">
        <v>44948</v>
      </c>
      <c r="V36" s="137">
        <v>27065</v>
      </c>
      <c r="W36" s="137">
        <v>13195</v>
      </c>
      <c r="X36" s="137">
        <v>3506</v>
      </c>
    </row>
    <row r="37" spans="2:24" s="50" customFormat="1" ht="24.75" customHeight="1" x14ac:dyDescent="0.4">
      <c r="B37" s="134"/>
      <c r="C37" s="139" t="s">
        <v>293</v>
      </c>
      <c r="D37" s="137">
        <v>35720996</v>
      </c>
      <c r="E37" s="137">
        <v>35845580</v>
      </c>
      <c r="F37" s="137">
        <v>35977367</v>
      </c>
      <c r="G37" s="137">
        <v>36736505</v>
      </c>
      <c r="H37" s="137">
        <v>37480587</v>
      </c>
      <c r="I37" s="137">
        <v>37611575</v>
      </c>
      <c r="J37" s="137">
        <v>37465152</v>
      </c>
      <c r="K37" s="137">
        <v>37380772</v>
      </c>
      <c r="L37" s="137">
        <v>37722557</v>
      </c>
      <c r="M37" s="137">
        <v>38107875</v>
      </c>
      <c r="N37" s="137">
        <v>38147686</v>
      </c>
      <c r="O37" s="137">
        <v>37599723</v>
      </c>
      <c r="P37" s="137">
        <v>36860890</v>
      </c>
      <c r="Q37" s="137">
        <v>36341209</v>
      </c>
      <c r="R37" s="137">
        <v>35822531</v>
      </c>
      <c r="S37" s="137">
        <v>35090191</v>
      </c>
      <c r="T37" s="137">
        <v>34141603</v>
      </c>
      <c r="U37" s="138" t="s">
        <v>262</v>
      </c>
      <c r="V37" s="138" t="s">
        <v>262</v>
      </c>
      <c r="W37" s="138" t="s">
        <v>262</v>
      </c>
      <c r="X37" s="138" t="s">
        <v>262</v>
      </c>
    </row>
    <row r="38" spans="2:24" s="50" customFormat="1" ht="24.75" customHeight="1" x14ac:dyDescent="0.4">
      <c r="B38" s="134"/>
      <c r="C38" s="139" t="s">
        <v>294</v>
      </c>
      <c r="D38" s="138" t="s">
        <v>262</v>
      </c>
      <c r="E38" s="138" t="s">
        <v>262</v>
      </c>
      <c r="F38" s="138" t="s">
        <v>262</v>
      </c>
      <c r="G38" s="137">
        <v>2760417</v>
      </c>
      <c r="H38" s="137">
        <v>2666577</v>
      </c>
      <c r="I38" s="137">
        <v>2565461</v>
      </c>
      <c r="J38" s="137">
        <v>2464345</v>
      </c>
      <c r="K38" s="137">
        <v>2352499</v>
      </c>
      <c r="L38" s="137">
        <v>2251645</v>
      </c>
      <c r="M38" s="137">
        <v>2150899</v>
      </c>
      <c r="N38" s="137">
        <v>2050247</v>
      </c>
      <c r="O38" s="137">
        <v>1947482</v>
      </c>
      <c r="P38" s="137">
        <v>1842559</v>
      </c>
      <c r="Q38" s="137">
        <v>1735427</v>
      </c>
      <c r="R38" s="137">
        <v>1626036</v>
      </c>
      <c r="S38" s="137">
        <v>1514336</v>
      </c>
      <c r="T38" s="137">
        <v>1400273</v>
      </c>
      <c r="U38" s="138" t="s">
        <v>262</v>
      </c>
      <c r="V38" s="138" t="s">
        <v>262</v>
      </c>
      <c r="W38" s="138" t="s">
        <v>262</v>
      </c>
      <c r="X38" s="138" t="s">
        <v>262</v>
      </c>
    </row>
    <row r="39" spans="2:24" s="50" customFormat="1" ht="24.75" customHeight="1" x14ac:dyDescent="0.4">
      <c r="B39" s="134"/>
      <c r="C39" s="139" t="s">
        <v>295</v>
      </c>
      <c r="D39" s="138" t="s">
        <v>262</v>
      </c>
      <c r="E39" s="138" t="s">
        <v>262</v>
      </c>
      <c r="F39" s="138" t="s">
        <v>262</v>
      </c>
      <c r="G39" s="137">
        <v>689641</v>
      </c>
      <c r="H39" s="137">
        <v>666878</v>
      </c>
      <c r="I39" s="137">
        <v>641175</v>
      </c>
      <c r="J39" s="137">
        <v>610209</v>
      </c>
      <c r="K39" s="137">
        <v>578703</v>
      </c>
      <c r="L39" s="137">
        <v>550596</v>
      </c>
      <c r="M39" s="137">
        <v>522735</v>
      </c>
      <c r="N39" s="137">
        <v>495395</v>
      </c>
      <c r="O39" s="137">
        <v>470203</v>
      </c>
      <c r="P39" s="137">
        <v>444531</v>
      </c>
      <c r="Q39" s="137">
        <v>418368</v>
      </c>
      <c r="R39" s="137">
        <v>391705</v>
      </c>
      <c r="S39" s="137">
        <v>364531</v>
      </c>
      <c r="T39" s="137">
        <v>336834</v>
      </c>
      <c r="U39" s="138" t="s">
        <v>262</v>
      </c>
      <c r="V39" s="138" t="s">
        <v>262</v>
      </c>
      <c r="W39" s="138" t="s">
        <v>262</v>
      </c>
      <c r="X39" s="138" t="s">
        <v>262</v>
      </c>
    </row>
    <row r="40" spans="2:24" s="50" customFormat="1" ht="24.75" customHeight="1" x14ac:dyDescent="0.4">
      <c r="B40" s="140"/>
      <c r="C40" s="145" t="s">
        <v>296</v>
      </c>
      <c r="D40" s="146">
        <v>931710</v>
      </c>
      <c r="E40" s="146">
        <v>854310</v>
      </c>
      <c r="F40" s="146">
        <v>773850</v>
      </c>
      <c r="G40" s="146">
        <v>690160</v>
      </c>
      <c r="H40" s="146">
        <v>605789</v>
      </c>
      <c r="I40" s="146">
        <v>520269</v>
      </c>
      <c r="J40" s="146">
        <v>435396</v>
      </c>
      <c r="K40" s="146">
        <v>147166</v>
      </c>
      <c r="L40" s="146">
        <v>110622</v>
      </c>
      <c r="M40" s="146">
        <v>72757</v>
      </c>
      <c r="N40" s="146">
        <v>33512</v>
      </c>
      <c r="O40" s="138" t="s">
        <v>262</v>
      </c>
      <c r="P40" s="138" t="s">
        <v>262</v>
      </c>
      <c r="Q40" s="138" t="s">
        <v>262</v>
      </c>
      <c r="R40" s="138" t="s">
        <v>262</v>
      </c>
      <c r="S40" s="138" t="s">
        <v>262</v>
      </c>
      <c r="T40" s="138" t="s">
        <v>262</v>
      </c>
      <c r="U40" s="138" t="s">
        <v>262</v>
      </c>
      <c r="V40" s="138" t="s">
        <v>262</v>
      </c>
      <c r="W40" s="138" t="s">
        <v>262</v>
      </c>
      <c r="X40" s="138">
        <v>51200</v>
      </c>
    </row>
    <row r="41" spans="2:24" s="50" customFormat="1" ht="24.75" customHeight="1" thickBot="1" x14ac:dyDescent="0.45">
      <c r="B41" s="140"/>
      <c r="C41" s="145" t="s">
        <v>297</v>
      </c>
      <c r="D41" s="138" t="s">
        <v>262</v>
      </c>
      <c r="E41" s="138" t="s">
        <v>262</v>
      </c>
      <c r="F41" s="138" t="s">
        <v>262</v>
      </c>
      <c r="G41" s="138" t="s">
        <v>262</v>
      </c>
      <c r="H41" s="138" t="s">
        <v>262</v>
      </c>
      <c r="I41" s="138" t="s">
        <v>262</v>
      </c>
      <c r="J41" s="138" t="s">
        <v>262</v>
      </c>
      <c r="K41" s="138" t="s">
        <v>262</v>
      </c>
      <c r="L41" s="138" t="s">
        <v>262</v>
      </c>
      <c r="M41" s="138" t="s">
        <v>262</v>
      </c>
      <c r="N41" s="138" t="s">
        <v>262</v>
      </c>
      <c r="O41" s="138" t="s">
        <v>262</v>
      </c>
      <c r="P41" s="138" t="s">
        <v>262</v>
      </c>
      <c r="Q41" s="138" t="s">
        <v>262</v>
      </c>
      <c r="R41" s="138" t="s">
        <v>262</v>
      </c>
      <c r="S41" s="138" t="s">
        <v>262</v>
      </c>
      <c r="T41" s="138" t="s">
        <v>262</v>
      </c>
      <c r="U41" s="138" t="s">
        <v>262</v>
      </c>
      <c r="V41" s="138" t="s">
        <v>262</v>
      </c>
      <c r="W41" s="138">
        <v>200000</v>
      </c>
      <c r="X41" s="138">
        <v>190000</v>
      </c>
    </row>
    <row r="42" spans="2:24" s="50" customFormat="1" ht="24.75" customHeight="1" thickBot="1" x14ac:dyDescent="0.45">
      <c r="B42" s="147" t="s">
        <v>298</v>
      </c>
      <c r="C42" s="148"/>
      <c r="D42" s="149">
        <f>SUM(D33:D40)</f>
        <v>36943208</v>
      </c>
      <c r="E42" s="149">
        <f t="shared" ref="E42:M42" si="1">SUM(E33:E40)</f>
        <v>36980847</v>
      </c>
      <c r="F42" s="149">
        <f t="shared" si="1"/>
        <v>37019849</v>
      </c>
      <c r="G42" s="149">
        <f t="shared" si="1"/>
        <v>42035165</v>
      </c>
      <c r="H42" s="149">
        <f t="shared" si="1"/>
        <v>42577379</v>
      </c>
      <c r="I42" s="149">
        <f t="shared" si="1"/>
        <v>42478997</v>
      </c>
      <c r="J42" s="149">
        <f t="shared" si="1"/>
        <v>42114870</v>
      </c>
      <c r="K42" s="149">
        <f t="shared" si="1"/>
        <v>41623351</v>
      </c>
      <c r="L42" s="149">
        <f t="shared" si="1"/>
        <v>41779033</v>
      </c>
      <c r="M42" s="149">
        <f t="shared" si="1"/>
        <v>41987076</v>
      </c>
      <c r="N42" s="149">
        <f>SUM(N33:N40)</f>
        <v>41872642</v>
      </c>
      <c r="O42" s="149">
        <f>SUM(O33:O40)</f>
        <v>41206623</v>
      </c>
      <c r="P42" s="149">
        <f t="shared" ref="P42:T42" si="2">SUM(P32:P40)</f>
        <v>40783068</v>
      </c>
      <c r="Q42" s="149">
        <f t="shared" si="2"/>
        <v>40511688</v>
      </c>
      <c r="R42" s="149">
        <f t="shared" si="2"/>
        <v>41475975</v>
      </c>
      <c r="S42" s="149">
        <f t="shared" si="2"/>
        <v>40712777</v>
      </c>
      <c r="T42" s="149">
        <f t="shared" si="2"/>
        <v>39509759</v>
      </c>
      <c r="U42" s="149">
        <f>SUM(U32:U40)</f>
        <v>2410982</v>
      </c>
      <c r="V42" s="149">
        <f>SUM(V32:V40)</f>
        <v>2108797</v>
      </c>
      <c r="W42" s="149">
        <f>SUM(W32:W41)</f>
        <v>2008675</v>
      </c>
      <c r="X42" s="149">
        <f>SUM(X32:X41)</f>
        <v>1754844</v>
      </c>
    </row>
    <row r="43" spans="2:24" s="50" customFormat="1" ht="24.75" customHeight="1" x14ac:dyDescent="0.4">
      <c r="B43" s="150" t="s">
        <v>299</v>
      </c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3"/>
      <c r="O43" s="152"/>
      <c r="P43" s="152"/>
      <c r="Q43" s="152"/>
      <c r="R43" s="152"/>
      <c r="S43" s="152"/>
      <c r="T43" s="152"/>
      <c r="U43" s="152"/>
      <c r="V43" s="152"/>
      <c r="W43" s="152"/>
      <c r="X43" s="152"/>
    </row>
    <row r="44" spans="2:24" s="50" customFormat="1" ht="24.75" customHeight="1" x14ac:dyDescent="0.4">
      <c r="B44" s="134"/>
      <c r="C44" s="135" t="s">
        <v>300</v>
      </c>
      <c r="D44" s="137">
        <v>2520827</v>
      </c>
      <c r="E44" s="137">
        <v>3605620</v>
      </c>
      <c r="F44" s="137">
        <v>4971786</v>
      </c>
      <c r="G44" s="137">
        <v>5371106</v>
      </c>
      <c r="H44" s="137">
        <v>7258904</v>
      </c>
      <c r="I44" s="137">
        <v>6693810</v>
      </c>
      <c r="J44" s="137">
        <v>6178460</v>
      </c>
      <c r="K44" s="137">
        <v>6266843</v>
      </c>
      <c r="L44" s="137">
        <v>6244556</v>
      </c>
      <c r="M44" s="137">
        <v>6760286</v>
      </c>
      <c r="N44" s="137">
        <v>6504912</v>
      </c>
      <c r="O44" s="137">
        <v>6241985</v>
      </c>
      <c r="P44" s="137">
        <v>6091230</v>
      </c>
      <c r="Q44" s="137">
        <v>5906205</v>
      </c>
      <c r="R44" s="137">
        <v>5608216</v>
      </c>
      <c r="S44" s="137">
        <v>5311393</v>
      </c>
      <c r="T44" s="137">
        <v>5073753</v>
      </c>
      <c r="U44" s="137">
        <v>4831322</v>
      </c>
      <c r="V44" s="137">
        <v>4579858</v>
      </c>
      <c r="W44" s="137">
        <v>4319590</v>
      </c>
      <c r="X44" s="137">
        <v>4054161</v>
      </c>
    </row>
    <row r="45" spans="2:24" s="50" customFormat="1" ht="24.75" customHeight="1" x14ac:dyDescent="0.4">
      <c r="B45" s="140"/>
      <c r="C45" s="145" t="s">
        <v>301</v>
      </c>
      <c r="D45" s="146">
        <v>6490345</v>
      </c>
      <c r="E45" s="146">
        <v>6620892</v>
      </c>
      <c r="F45" s="146">
        <v>6531199</v>
      </c>
      <c r="G45" s="146">
        <v>6680263</v>
      </c>
      <c r="H45" s="146">
        <v>6565207</v>
      </c>
      <c r="I45" s="146">
        <v>6204632</v>
      </c>
      <c r="J45" s="146">
        <v>5754932</v>
      </c>
      <c r="K45" s="146">
        <v>5572488</v>
      </c>
      <c r="L45" s="146">
        <v>5684671</v>
      </c>
      <c r="M45" s="146">
        <v>5864339</v>
      </c>
      <c r="N45" s="146">
        <v>5831466</v>
      </c>
      <c r="O45" s="146">
        <v>5637404</v>
      </c>
      <c r="P45" s="146">
        <v>5724877</v>
      </c>
      <c r="Q45" s="146">
        <v>5794479</v>
      </c>
      <c r="R45" s="146">
        <v>5456352</v>
      </c>
      <c r="S45" s="146">
        <v>5098711</v>
      </c>
      <c r="T45" s="146">
        <v>4740599</v>
      </c>
      <c r="U45" s="146">
        <v>4377795</v>
      </c>
      <c r="V45" s="146">
        <v>4605280</v>
      </c>
      <c r="W45" s="146">
        <v>4757747</v>
      </c>
      <c r="X45" s="146">
        <v>4574574</v>
      </c>
    </row>
    <row r="46" spans="2:24" s="50" customFormat="1" ht="24.75" customHeight="1" x14ac:dyDescent="0.4">
      <c r="B46" s="140"/>
      <c r="C46" s="139" t="s">
        <v>290</v>
      </c>
      <c r="D46" s="138" t="s">
        <v>262</v>
      </c>
      <c r="E46" s="138" t="s">
        <v>262</v>
      </c>
      <c r="F46" s="138" t="s">
        <v>262</v>
      </c>
      <c r="G46" s="138" t="s">
        <v>262</v>
      </c>
      <c r="H46" s="138" t="s">
        <v>262</v>
      </c>
      <c r="I46" s="138" t="s">
        <v>262</v>
      </c>
      <c r="J46" s="138" t="s">
        <v>262</v>
      </c>
      <c r="K46" s="138" t="s">
        <v>262</v>
      </c>
      <c r="L46" s="138" t="s">
        <v>262</v>
      </c>
      <c r="M46" s="138" t="s">
        <v>262</v>
      </c>
      <c r="N46" s="138" t="s">
        <v>262</v>
      </c>
      <c r="O46" s="138" t="s">
        <v>262</v>
      </c>
      <c r="P46" s="138" t="s">
        <v>262</v>
      </c>
      <c r="Q46" s="138" t="s">
        <v>262</v>
      </c>
      <c r="R46" s="138" t="s">
        <v>262</v>
      </c>
      <c r="S46" s="138" t="s">
        <v>262</v>
      </c>
      <c r="T46" s="138" t="s">
        <v>262</v>
      </c>
      <c r="U46" s="146">
        <v>991527</v>
      </c>
      <c r="V46" s="146">
        <v>972909</v>
      </c>
      <c r="W46" s="146">
        <v>950429</v>
      </c>
      <c r="X46" s="146">
        <v>936658</v>
      </c>
    </row>
    <row r="47" spans="2:24" s="50" customFormat="1" ht="24.75" customHeight="1" x14ac:dyDescent="0.4">
      <c r="B47" s="140"/>
      <c r="C47" s="139" t="s">
        <v>293</v>
      </c>
      <c r="D47" s="138" t="s">
        <v>262</v>
      </c>
      <c r="E47" s="138" t="s">
        <v>262</v>
      </c>
      <c r="F47" s="138" t="s">
        <v>262</v>
      </c>
      <c r="G47" s="138" t="s">
        <v>262</v>
      </c>
      <c r="H47" s="138" t="s">
        <v>262</v>
      </c>
      <c r="I47" s="138" t="s">
        <v>262</v>
      </c>
      <c r="J47" s="138" t="s">
        <v>262</v>
      </c>
      <c r="K47" s="138" t="s">
        <v>262</v>
      </c>
      <c r="L47" s="138" t="s">
        <v>262</v>
      </c>
      <c r="M47" s="138" t="s">
        <v>262</v>
      </c>
      <c r="N47" s="138" t="s">
        <v>262</v>
      </c>
      <c r="O47" s="138" t="s">
        <v>262</v>
      </c>
      <c r="P47" s="138" t="s">
        <v>262</v>
      </c>
      <c r="Q47" s="138" t="s">
        <v>262</v>
      </c>
      <c r="R47" s="138" t="s">
        <v>262</v>
      </c>
      <c r="S47" s="138" t="s">
        <v>262</v>
      </c>
      <c r="T47" s="138" t="s">
        <v>262</v>
      </c>
      <c r="U47" s="146">
        <v>32872864</v>
      </c>
      <c r="V47" s="146">
        <v>31390785</v>
      </c>
      <c r="W47" s="146">
        <v>29833732</v>
      </c>
      <c r="X47" s="146">
        <v>28096743</v>
      </c>
    </row>
    <row r="48" spans="2:24" s="50" customFormat="1" ht="24.75" customHeight="1" x14ac:dyDescent="0.4">
      <c r="B48" s="140"/>
      <c r="C48" s="139" t="s">
        <v>294</v>
      </c>
      <c r="D48" s="138" t="s">
        <v>262</v>
      </c>
      <c r="E48" s="138" t="s">
        <v>262</v>
      </c>
      <c r="F48" s="138" t="s">
        <v>262</v>
      </c>
      <c r="G48" s="138" t="s">
        <v>262</v>
      </c>
      <c r="H48" s="138" t="s">
        <v>262</v>
      </c>
      <c r="I48" s="138" t="s">
        <v>262</v>
      </c>
      <c r="J48" s="138" t="s">
        <v>262</v>
      </c>
      <c r="K48" s="138" t="s">
        <v>262</v>
      </c>
      <c r="L48" s="138" t="s">
        <v>262</v>
      </c>
      <c r="M48" s="138" t="s">
        <v>262</v>
      </c>
      <c r="N48" s="138" t="s">
        <v>262</v>
      </c>
      <c r="O48" s="138" t="s">
        <v>262</v>
      </c>
      <c r="P48" s="138" t="s">
        <v>262</v>
      </c>
      <c r="Q48" s="138" t="s">
        <v>262</v>
      </c>
      <c r="R48" s="138" t="s">
        <v>262</v>
      </c>
      <c r="S48" s="138" t="s">
        <v>262</v>
      </c>
      <c r="T48" s="138" t="s">
        <v>262</v>
      </c>
      <c r="U48" s="146">
        <v>1283794</v>
      </c>
      <c r="V48" s="146">
        <v>1174144</v>
      </c>
      <c r="W48" s="146">
        <v>1052666</v>
      </c>
      <c r="X48" s="146">
        <v>928602</v>
      </c>
    </row>
    <row r="49" spans="2:24" s="50" customFormat="1" ht="24.75" customHeight="1" thickBot="1" x14ac:dyDescent="0.45">
      <c r="B49" s="140"/>
      <c r="C49" s="139" t="s">
        <v>295</v>
      </c>
      <c r="D49" s="138" t="s">
        <v>262</v>
      </c>
      <c r="E49" s="138" t="s">
        <v>262</v>
      </c>
      <c r="F49" s="138" t="s">
        <v>262</v>
      </c>
      <c r="G49" s="138" t="s">
        <v>262</v>
      </c>
      <c r="H49" s="138" t="s">
        <v>262</v>
      </c>
      <c r="I49" s="138" t="s">
        <v>262</v>
      </c>
      <c r="J49" s="138" t="s">
        <v>262</v>
      </c>
      <c r="K49" s="138" t="s">
        <v>262</v>
      </c>
      <c r="L49" s="138" t="s">
        <v>262</v>
      </c>
      <c r="M49" s="138" t="s">
        <v>262</v>
      </c>
      <c r="N49" s="138" t="s">
        <v>262</v>
      </c>
      <c r="O49" s="138" t="s">
        <v>262</v>
      </c>
      <c r="P49" s="138" t="s">
        <v>262</v>
      </c>
      <c r="Q49" s="138" t="s">
        <v>262</v>
      </c>
      <c r="R49" s="138" t="s">
        <v>262</v>
      </c>
      <c r="S49" s="138" t="s">
        <v>262</v>
      </c>
      <c r="T49" s="138" t="s">
        <v>262</v>
      </c>
      <c r="U49" s="146">
        <v>308606</v>
      </c>
      <c r="V49" s="146">
        <v>279834</v>
      </c>
      <c r="W49" s="146">
        <v>250508</v>
      </c>
      <c r="X49" s="146">
        <v>220616</v>
      </c>
    </row>
    <row r="50" spans="2:24" s="50" customFormat="1" ht="24.75" customHeight="1" thickBot="1" x14ac:dyDescent="0.45">
      <c r="B50" s="154" t="s">
        <v>302</v>
      </c>
      <c r="C50" s="155"/>
      <c r="D50" s="156">
        <f>SUM(D44:D49)</f>
        <v>9011172</v>
      </c>
      <c r="E50" s="156">
        <f t="shared" ref="E50:M50" si="3">SUM(E44:E49)</f>
        <v>10226512</v>
      </c>
      <c r="F50" s="156">
        <f t="shared" si="3"/>
        <v>11502985</v>
      </c>
      <c r="G50" s="156">
        <f t="shared" si="3"/>
        <v>12051369</v>
      </c>
      <c r="H50" s="156">
        <f t="shared" si="3"/>
        <v>13824111</v>
      </c>
      <c r="I50" s="156">
        <f t="shared" si="3"/>
        <v>12898442</v>
      </c>
      <c r="J50" s="156">
        <f t="shared" si="3"/>
        <v>11933392</v>
      </c>
      <c r="K50" s="156">
        <f t="shared" si="3"/>
        <v>11839331</v>
      </c>
      <c r="L50" s="156">
        <f t="shared" si="3"/>
        <v>11929227</v>
      </c>
      <c r="M50" s="156">
        <f t="shared" si="3"/>
        <v>12624625</v>
      </c>
      <c r="N50" s="156">
        <f t="shared" ref="N50:T50" si="4">SUM(N44:N49)</f>
        <v>12336378</v>
      </c>
      <c r="O50" s="156">
        <f t="shared" si="4"/>
        <v>11879389</v>
      </c>
      <c r="P50" s="156">
        <f t="shared" si="4"/>
        <v>11816107</v>
      </c>
      <c r="Q50" s="156">
        <f t="shared" si="4"/>
        <v>11700684</v>
      </c>
      <c r="R50" s="156">
        <f t="shared" si="4"/>
        <v>11064568</v>
      </c>
      <c r="S50" s="156">
        <f t="shared" si="4"/>
        <v>10410104</v>
      </c>
      <c r="T50" s="156">
        <f t="shared" si="4"/>
        <v>9814352</v>
      </c>
      <c r="U50" s="156">
        <f>SUM(U44:U49)</f>
        <v>44665908</v>
      </c>
      <c r="V50" s="156">
        <f>SUM(V44:V49)</f>
        <v>43002810</v>
      </c>
      <c r="W50" s="156">
        <f>SUM(W44:W49)</f>
        <v>41164672</v>
      </c>
      <c r="X50" s="156">
        <f>SUM(X44:X49)</f>
        <v>38811354</v>
      </c>
    </row>
    <row r="51" spans="2:24" s="50" customFormat="1" ht="24.75" customHeight="1" thickTop="1" thickBot="1" x14ac:dyDescent="0.45">
      <c r="B51" s="157" t="s">
        <v>303</v>
      </c>
      <c r="C51" s="158"/>
      <c r="D51" s="159">
        <f>SUM(D30,D50,D42)</f>
        <v>94174251</v>
      </c>
      <c r="E51" s="159">
        <f t="shared" ref="E51:X51" si="5">SUM(E30,E50,E42)</f>
        <v>94220468</v>
      </c>
      <c r="F51" s="159">
        <f t="shared" si="5"/>
        <v>93313620</v>
      </c>
      <c r="G51" s="159">
        <f t="shared" si="5"/>
        <v>100868921</v>
      </c>
      <c r="H51" s="159">
        <f t="shared" si="5"/>
        <v>102269293</v>
      </c>
      <c r="I51" s="159">
        <f t="shared" si="5"/>
        <v>99518880</v>
      </c>
      <c r="J51" s="159">
        <f t="shared" si="5"/>
        <v>98299502</v>
      </c>
      <c r="K51" s="159">
        <f t="shared" si="5"/>
        <v>100096190</v>
      </c>
      <c r="L51" s="159">
        <f t="shared" si="5"/>
        <v>103455530</v>
      </c>
      <c r="M51" s="159">
        <f t="shared" si="5"/>
        <v>109466990</v>
      </c>
      <c r="N51" s="159">
        <f t="shared" si="5"/>
        <v>111610772</v>
      </c>
      <c r="O51" s="159">
        <f t="shared" si="5"/>
        <v>112285814</v>
      </c>
      <c r="P51" s="160">
        <f t="shared" si="5"/>
        <v>113418687</v>
      </c>
      <c r="Q51" s="161">
        <f t="shared" si="5"/>
        <v>114320620</v>
      </c>
      <c r="R51" s="160">
        <f t="shared" si="5"/>
        <v>115428501</v>
      </c>
      <c r="S51" s="161">
        <f t="shared" si="5"/>
        <v>113692847</v>
      </c>
      <c r="T51" s="160">
        <f t="shared" si="5"/>
        <v>114271844</v>
      </c>
      <c r="U51" s="161">
        <f>SUM(U30,U50,U42)</f>
        <v>114534158</v>
      </c>
      <c r="V51" s="160">
        <f>SUM(V30,V50,V42)</f>
        <v>112385559</v>
      </c>
      <c r="W51" s="161">
        <f t="shared" si="5"/>
        <v>109870268</v>
      </c>
      <c r="X51" s="160">
        <f t="shared" si="5"/>
        <v>103555360</v>
      </c>
    </row>
    <row r="52" spans="2:24" s="50" customFormat="1" ht="24.75" customHeight="1" thickTop="1" x14ac:dyDescent="0.4">
      <c r="P52" s="60"/>
      <c r="R52" s="60"/>
      <c r="T52" s="60"/>
      <c r="V52" s="60"/>
      <c r="X52" s="60" t="s">
        <v>304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49" orientation="landscape" r:id="rId1"/>
  <headerFooter>
    <oddFooter>&amp;C&amp;P</oddFooter>
  </headerFooter>
  <colBreaks count="1" manualBreakCount="1">
    <brk id="1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18-1</vt:lpstr>
      <vt:lpstr>18-2</vt:lpstr>
      <vt:lpstr>18-3</vt:lpstr>
      <vt:lpstr>18-4</vt:lpstr>
      <vt:lpstr>18-5</vt:lpstr>
      <vt:lpstr>18-6</vt:lpstr>
      <vt:lpstr>18-7</vt:lpstr>
      <vt:lpstr>'18-1'!Print_Area</vt:lpstr>
      <vt:lpstr>'18-2'!Print_Area</vt:lpstr>
      <vt:lpstr>'18-3'!Print_Area</vt:lpstr>
      <vt:lpstr>'18-4'!Print_Area</vt:lpstr>
      <vt:lpstr>'18-5'!Print_Area</vt:lpstr>
      <vt:lpstr>'18-6'!Print_Area</vt:lpstr>
      <vt:lpstr>'18-7'!Print_Area</vt:lpstr>
      <vt:lpstr>'18-1'!Print_Titles</vt:lpstr>
      <vt:lpstr>'18-2'!Print_Titles</vt:lpstr>
      <vt:lpstr>'18-3'!Print_Titles</vt:lpstr>
      <vt:lpstr>'18-4'!Print_Titles</vt:lpstr>
      <vt:lpstr>'18-6'!Print_Titles</vt:lpstr>
      <vt:lpstr>'18-7'!Print_Titles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cp:lastPrinted>2024-02-09T05:03:26Z</cp:lastPrinted>
  <dcterms:created xsi:type="dcterms:W3CDTF">2024-02-09T05:01:44Z</dcterms:created>
  <dcterms:modified xsi:type="dcterms:W3CDTF">2024-02-22T01:28:31Z</dcterms:modified>
</cp:coreProperties>
</file>